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oron_000\Google Drive\אתר אינטרנט 2016-17\טפסים\נסיעה לחול\"/>
    </mc:Choice>
  </mc:AlternateContent>
  <bookViews>
    <workbookView xWindow="0" yWindow="0" windowWidth="20490" windowHeight="8385" activeTab="3"/>
  </bookViews>
  <sheets>
    <sheet name="תקציב נסיעה" sheetId="2" r:id="rId1"/>
    <sheet name="דוח נסיעה" sheetId="1" r:id="rId2"/>
    <sheet name="דוח נסיעה לדיווח" sheetId="3" r:id="rId3"/>
    <sheet name="דיווח למנהל" sheetId="4" r:id="rId4"/>
  </sheets>
  <definedNames>
    <definedName name="_xlnm.Print_Area" localSheetId="1">'דוח נסיעה'!$A$1:$F$51</definedName>
    <definedName name="_xlnm.Print_Area" localSheetId="0">'תקציב נסיעה'!$A$1:$L$41</definedName>
    <definedName name="בחירה" localSheetId="3">'תקציב נסיעה'!$B$49:$B$55</definedName>
    <definedName name="בחירה" localSheetId="0">'תקציב נסיעה'!$B$49:$B$55</definedName>
    <definedName name="בחירה_מרשימה">'תקציב נסיעה'!$B$49:$B$55</definedName>
    <definedName name="בעלי_תפקידים">'תקציב נסיעה'!#REF!</definedName>
    <definedName name="תפקיד" localSheetId="0">'תקציב נסיעה'!#REF!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4" l="1"/>
  <c r="D6" i="4" l="1"/>
  <c r="D8" i="4"/>
  <c r="D7" i="4"/>
  <c r="C8" i="4"/>
  <c r="C6" i="4"/>
  <c r="C5" i="4"/>
  <c r="C7" i="4"/>
  <c r="C4" i="3"/>
  <c r="C3" i="4"/>
  <c r="C2" i="4"/>
  <c r="O1" i="2" l="1"/>
  <c r="D9" i="3" l="1"/>
  <c r="C3" i="3"/>
  <c r="C2" i="3"/>
  <c r="C1" i="3"/>
  <c r="AI14" i="1" l="1"/>
  <c r="AC14" i="1"/>
  <c r="W14" i="1"/>
  <c r="Q14" i="1"/>
  <c r="K14" i="1"/>
  <c r="F5" i="1"/>
  <c r="F4" i="1"/>
  <c r="F2" i="4"/>
  <c r="F1" i="4"/>
  <c r="E2" i="3"/>
  <c r="E1" i="3"/>
  <c r="C1" i="4"/>
  <c r="C12" i="4"/>
  <c r="D12" i="3" l="1"/>
  <c r="E12" i="3" s="1"/>
  <c r="C10" i="3"/>
  <c r="E53" i="1"/>
  <c r="AG53" i="1"/>
  <c r="AI16" i="1"/>
  <c r="AA53" i="1"/>
  <c r="AC16" i="1"/>
  <c r="U53" i="1"/>
  <c r="W16" i="1"/>
  <c r="O53" i="1"/>
  <c r="Q16" i="1"/>
  <c r="I53" i="1"/>
  <c r="K16" i="1"/>
  <c r="K17" i="1" s="1"/>
  <c r="K18" i="1" s="1"/>
  <c r="K19" i="1" s="1"/>
  <c r="C53" i="1"/>
  <c r="E16" i="1"/>
  <c r="AI17" i="1" l="1"/>
  <c r="AI18" i="1" s="1"/>
  <c r="AI19" i="1" s="1"/>
  <c r="AI20" i="1" s="1"/>
  <c r="AI21" i="1" s="1"/>
  <c r="AI22" i="1" s="1"/>
  <c r="AI23" i="1" s="1"/>
  <c r="AI24" i="1" s="1"/>
  <c r="AI25" i="1" s="1"/>
  <c r="AI26" i="1" s="1"/>
  <c r="AI27" i="1" s="1"/>
  <c r="AI28" i="1" s="1"/>
  <c r="AI29" i="1" s="1"/>
  <c r="AI30" i="1" s="1"/>
  <c r="AI31" i="1" s="1"/>
  <c r="AI32" i="1" s="1"/>
  <c r="AI33" i="1" s="1"/>
  <c r="AI34" i="1" s="1"/>
  <c r="AI35" i="1" s="1"/>
  <c r="AI36" i="1" s="1"/>
  <c r="AI37" i="1" s="1"/>
  <c r="AI38" i="1" s="1"/>
  <c r="AI39" i="1" s="1"/>
  <c r="AI40" i="1" s="1"/>
  <c r="AI41" i="1" s="1"/>
  <c r="AI42" i="1" s="1"/>
  <c r="AI43" i="1" s="1"/>
  <c r="AI44" i="1" s="1"/>
  <c r="AI45" i="1" s="1"/>
  <c r="AI46" i="1" s="1"/>
  <c r="AI47" i="1" s="1"/>
  <c r="AI48" i="1" s="1"/>
  <c r="AI49" i="1" s="1"/>
  <c r="AI50" i="1" s="1"/>
  <c r="AI51" i="1" s="1"/>
  <c r="AI53" i="1" s="1"/>
  <c r="AI55" i="1" s="1"/>
  <c r="AC17" i="1"/>
  <c r="AC18" i="1" s="1"/>
  <c r="AC19" i="1" s="1"/>
  <c r="AC20" i="1" s="1"/>
  <c r="AC21" i="1" s="1"/>
  <c r="AC22" i="1" s="1"/>
  <c r="AC23" i="1" s="1"/>
  <c r="AC24" i="1" s="1"/>
  <c r="AC25" i="1" s="1"/>
  <c r="AC26" i="1" s="1"/>
  <c r="AC27" i="1" s="1"/>
  <c r="AC28" i="1" s="1"/>
  <c r="AC29" i="1" s="1"/>
  <c r="AC30" i="1" s="1"/>
  <c r="AC31" i="1" s="1"/>
  <c r="AC32" i="1" s="1"/>
  <c r="AC33" i="1" s="1"/>
  <c r="AC34" i="1" s="1"/>
  <c r="AC35" i="1" s="1"/>
  <c r="AC36" i="1" s="1"/>
  <c r="AC37" i="1" s="1"/>
  <c r="AC38" i="1" s="1"/>
  <c r="AC39" i="1" s="1"/>
  <c r="AC40" i="1" s="1"/>
  <c r="AC41" i="1" s="1"/>
  <c r="AC42" i="1" s="1"/>
  <c r="AC43" i="1" s="1"/>
  <c r="AC44" i="1" s="1"/>
  <c r="AC45" i="1" s="1"/>
  <c r="AC46" i="1" s="1"/>
  <c r="AC47" i="1" s="1"/>
  <c r="AC48" i="1" s="1"/>
  <c r="AC49" i="1" s="1"/>
  <c r="AC50" i="1" s="1"/>
  <c r="AC51" i="1" s="1"/>
  <c r="AC53" i="1" s="1"/>
  <c r="AC55" i="1" s="1"/>
  <c r="W17" i="1"/>
  <c r="W18" i="1" s="1"/>
  <c r="W19" i="1" s="1"/>
  <c r="W20" i="1" s="1"/>
  <c r="W21" i="1" s="1"/>
  <c r="W22" i="1" s="1"/>
  <c r="W23" i="1" s="1"/>
  <c r="W24" i="1" s="1"/>
  <c r="W25" i="1" s="1"/>
  <c r="W26" i="1" s="1"/>
  <c r="W27" i="1" s="1"/>
  <c r="W28" i="1" s="1"/>
  <c r="W29" i="1" s="1"/>
  <c r="W30" i="1" s="1"/>
  <c r="W31" i="1" s="1"/>
  <c r="W32" i="1" s="1"/>
  <c r="W33" i="1" s="1"/>
  <c r="W34" i="1" s="1"/>
  <c r="W35" i="1" s="1"/>
  <c r="W36" i="1" s="1"/>
  <c r="W37" i="1" s="1"/>
  <c r="W38" i="1" s="1"/>
  <c r="W39" i="1" s="1"/>
  <c r="W40" i="1" s="1"/>
  <c r="W41" i="1" s="1"/>
  <c r="W42" i="1" s="1"/>
  <c r="W43" i="1" s="1"/>
  <c r="W44" i="1" s="1"/>
  <c r="W45" i="1" s="1"/>
  <c r="W46" i="1" s="1"/>
  <c r="W47" i="1" s="1"/>
  <c r="W48" i="1" s="1"/>
  <c r="W49" i="1" s="1"/>
  <c r="W50" i="1" s="1"/>
  <c r="W51" i="1" s="1"/>
  <c r="W53" i="1" s="1"/>
  <c r="W55" i="1" s="1"/>
  <c r="Q17" i="1"/>
  <c r="Q18" i="1" s="1"/>
  <c r="Q19" i="1" s="1"/>
  <c r="Q20" i="1" s="1"/>
  <c r="Q21" i="1" s="1"/>
  <c r="Q22" i="1" s="1"/>
  <c r="Q23" i="1" s="1"/>
  <c r="Q24" i="1" s="1"/>
  <c r="Q25" i="1" s="1"/>
  <c r="Q26" i="1" s="1"/>
  <c r="Q27" i="1" s="1"/>
  <c r="Q28" i="1" s="1"/>
  <c r="Q29" i="1" s="1"/>
  <c r="Q30" i="1" s="1"/>
  <c r="Q31" i="1" s="1"/>
  <c r="Q32" i="1" s="1"/>
  <c r="Q33" i="1" s="1"/>
  <c r="Q34" i="1" s="1"/>
  <c r="Q35" i="1" s="1"/>
  <c r="Q36" i="1" s="1"/>
  <c r="Q37" i="1" s="1"/>
  <c r="Q38" i="1" s="1"/>
  <c r="Q39" i="1" s="1"/>
  <c r="Q40" i="1" s="1"/>
  <c r="Q41" i="1" s="1"/>
  <c r="Q42" i="1" s="1"/>
  <c r="Q43" i="1" s="1"/>
  <c r="Q44" i="1" s="1"/>
  <c r="Q45" i="1" s="1"/>
  <c r="Q46" i="1" s="1"/>
  <c r="Q47" i="1" s="1"/>
  <c r="Q48" i="1" s="1"/>
  <c r="Q49" i="1" s="1"/>
  <c r="Q50" i="1" s="1"/>
  <c r="Q51" i="1" s="1"/>
  <c r="Q53" i="1" s="1"/>
  <c r="Q55" i="1" s="1"/>
  <c r="E17" i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36" i="1" s="1"/>
  <c r="E37" i="1" s="1"/>
  <c r="E38" i="1" s="1"/>
  <c r="E39" i="1" s="1"/>
  <c r="E40" i="1" s="1"/>
  <c r="E41" i="1" s="1"/>
  <c r="E42" i="1" s="1"/>
  <c r="E43" i="1" s="1"/>
  <c r="E44" i="1" s="1"/>
  <c r="E45" i="1" s="1"/>
  <c r="E46" i="1" s="1"/>
  <c r="E47" i="1" s="1"/>
  <c r="E48" i="1" s="1"/>
  <c r="E49" i="1" s="1"/>
  <c r="E50" i="1" s="1"/>
  <c r="E51" i="1" s="1"/>
  <c r="K20" i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3" i="1" s="1"/>
  <c r="E9" i="3"/>
  <c r="E14" i="3" s="1"/>
  <c r="D18" i="3" s="1"/>
  <c r="E18" i="3" s="1"/>
  <c r="C23" i="3" l="1"/>
  <c r="C17" i="4"/>
  <c r="C22" i="3"/>
  <c r="C16" i="4"/>
  <c r="C21" i="3"/>
  <c r="C15" i="4"/>
  <c r="C20" i="3"/>
  <c r="C14" i="4"/>
  <c r="K55" i="1"/>
  <c r="O2" i="2"/>
  <c r="O3" i="2" s="1"/>
  <c r="M1" i="2"/>
  <c r="C19" i="3" l="1"/>
  <c r="C13" i="4"/>
  <c r="C23" i="4" s="1"/>
  <c r="E55" i="1"/>
  <c r="C18" i="3"/>
  <c r="L24" i="2"/>
  <c r="L21" i="2"/>
  <c r="L22" i="2"/>
  <c r="L23" i="2"/>
  <c r="L33" i="2"/>
  <c r="L34" i="2"/>
  <c r="L35" i="2"/>
  <c r="L36" i="2"/>
  <c r="L32" i="2"/>
  <c r="E19" i="3" l="1"/>
  <c r="E20" i="3" s="1"/>
  <c r="E21" i="3" s="1"/>
  <c r="E22" i="3" s="1"/>
  <c r="E23" i="3" s="1"/>
  <c r="E24" i="3" s="1"/>
  <c r="E25" i="3" s="1"/>
  <c r="E26" i="3" s="1"/>
  <c r="H77" i="2"/>
  <c r="G77" i="2"/>
  <c r="F77" i="2"/>
  <c r="E77" i="2"/>
  <c r="D77" i="2"/>
  <c r="C77" i="2"/>
  <c r="B77" i="2"/>
  <c r="B80" i="2" s="1"/>
  <c r="B81" i="2" s="1"/>
  <c r="F80" i="2" l="1"/>
  <c r="F81" i="2" s="1"/>
  <c r="F84" i="2" s="1"/>
  <c r="L20" i="2"/>
  <c r="L38" i="2"/>
  <c r="L31" i="2"/>
  <c r="L37" i="2" s="1"/>
  <c r="L39" i="2" l="1"/>
  <c r="C5" i="1"/>
  <c r="B2" i="1"/>
  <c r="B3" i="1"/>
  <c r="B4" i="1"/>
  <c r="B5" i="1"/>
  <c r="L26" i="2" l="1"/>
  <c r="D8" i="2"/>
  <c r="F8" i="2" s="1"/>
  <c r="L8" i="2" s="1"/>
  <c r="D9" i="2"/>
  <c r="F9" i="2" s="1"/>
  <c r="L9" i="2" s="1"/>
  <c r="D10" i="2"/>
  <c r="F10" i="2" s="1"/>
  <c r="L10" i="2" s="1"/>
  <c r="D11" i="2"/>
  <c r="F11" i="2" s="1"/>
  <c r="L11" i="2" s="1"/>
  <c r="D12" i="2"/>
  <c r="F12" i="2" s="1"/>
  <c r="L12" i="2" s="1"/>
  <c r="C2" i="1"/>
  <c r="C3" i="1"/>
  <c r="C4" i="1"/>
  <c r="C1" i="1"/>
  <c r="L19" i="2"/>
  <c r="D7" i="2"/>
  <c r="L14" i="2"/>
  <c r="L25" i="2" l="1"/>
  <c r="B1" i="1" l="1"/>
  <c r="F7" i="2" l="1"/>
  <c r="L7" i="2" s="1"/>
  <c r="L27" i="2" l="1"/>
  <c r="L13" i="2"/>
  <c r="L15" i="2" l="1"/>
  <c r="L41" i="2" s="1"/>
  <c r="E9" i="1" l="1"/>
  <c r="F9" i="1" s="1"/>
  <c r="F10" i="1" s="1"/>
  <c r="F11" i="1" s="1"/>
  <c r="F12" i="1" s="1"/>
  <c r="C29" i="3"/>
  <c r="E27" i="3"/>
  <c r="E29" i="3" s="1"/>
  <c r="E31" i="3" s="1"/>
  <c r="E33" i="3" l="1"/>
</calcChain>
</file>

<file path=xl/sharedStrings.xml><?xml version="1.0" encoding="utf-8"?>
<sst xmlns="http://schemas.openxmlformats.org/spreadsheetml/2006/main" count="418" uniqueCount="88">
  <si>
    <t>מס'</t>
  </si>
  <si>
    <t>פירוט</t>
  </si>
  <si>
    <t>חובה</t>
  </si>
  <si>
    <t>זכות</t>
  </si>
  <si>
    <t>יתרה</t>
  </si>
  <si>
    <t>נתקבל מהאיגוד</t>
  </si>
  <si>
    <t>יציאה</t>
  </si>
  <si>
    <t>חזרה</t>
  </si>
  <si>
    <t>נסיעות בארץ</t>
  </si>
  <si>
    <t>נסיעות בחו"ל</t>
  </si>
  <si>
    <t>אש"ל</t>
  </si>
  <si>
    <t>תשלום לשופטים</t>
  </si>
  <si>
    <t>מלון</t>
  </si>
  <si>
    <t>שם התחרות</t>
  </si>
  <si>
    <t>ראש משלחת</t>
  </si>
  <si>
    <t>ימים</t>
  </si>
  <si>
    <t>סה"כ</t>
  </si>
  <si>
    <t>סוג מטבע</t>
  </si>
  <si>
    <t>₪</t>
  </si>
  <si>
    <t>קבלה</t>
  </si>
  <si>
    <t>א</t>
  </si>
  <si>
    <t>ב</t>
  </si>
  <si>
    <t>דולר</t>
  </si>
  <si>
    <t>המרה למט"ח מש"ח</t>
  </si>
  <si>
    <t>שם המשתתף</t>
  </si>
  <si>
    <t>אשל ליום</t>
  </si>
  <si>
    <t>אשל סה"כ</t>
  </si>
  <si>
    <t>דמי הרשמה</t>
  </si>
  <si>
    <t>הוצאות בתשלום ישיר</t>
  </si>
  <si>
    <t>אחר</t>
  </si>
  <si>
    <t>ש.ח.</t>
  </si>
  <si>
    <t>סה"כ בש"ח</t>
  </si>
  <si>
    <t>סה"כ תקציב</t>
  </si>
  <si>
    <t>מקרא</t>
  </si>
  <si>
    <t>למילוי</t>
  </si>
  <si>
    <t>חישוב אוטומטי</t>
  </si>
  <si>
    <t>שער חליפין</t>
  </si>
  <si>
    <t>ג</t>
  </si>
  <si>
    <t>ד</t>
  </si>
  <si>
    <t>ארו</t>
  </si>
  <si>
    <t>סעיף תקציבי</t>
  </si>
  <si>
    <t>השתתפות עצמית</t>
  </si>
  <si>
    <t>בחירה מרשימה</t>
  </si>
  <si>
    <t>הכנות אולימפיות</t>
  </si>
  <si>
    <t>פרוייקט 2020</t>
  </si>
  <si>
    <t>פרוייקט טופטים</t>
  </si>
  <si>
    <t>ועד אולימפי</t>
  </si>
  <si>
    <t>תקציב איגוד</t>
  </si>
  <si>
    <t>ביטוח</t>
  </si>
  <si>
    <t>רכב</t>
  </si>
  <si>
    <t>טיסה</t>
  </si>
  <si>
    <t>תקציב מחנה אימון לפני הזון - מאור וחיים חטואל באיטליה - 4-10.4.16</t>
  </si>
  <si>
    <t xml:space="preserve">דלק </t>
  </si>
  <si>
    <t>נ. בארץ</t>
  </si>
  <si>
    <t>אשל</t>
  </si>
  <si>
    <t>מאור חטואל</t>
  </si>
  <si>
    <t>חיים חטואל</t>
  </si>
  <si>
    <t>סה"כ בדולרים</t>
  </si>
  <si>
    <t>סה"כ ביורו</t>
  </si>
  <si>
    <t>בשקלים</t>
  </si>
  <si>
    <t>סה"כ עלות הנסיעה</t>
  </si>
  <si>
    <t>תקציב הכנות אולימפיות</t>
  </si>
  <si>
    <t>סעיף הוצאה</t>
  </si>
  <si>
    <t>ש"ח</t>
  </si>
  <si>
    <t>פריס - גביע עולם</t>
  </si>
  <si>
    <t>בלוה אוהד</t>
  </si>
  <si>
    <t>עלות כוללת:</t>
  </si>
  <si>
    <t>מימון איגוד:</t>
  </si>
  <si>
    <t>שונות</t>
  </si>
  <si>
    <t>הפקדה בבנק</t>
  </si>
  <si>
    <t>המרה ממט"ח</t>
  </si>
  <si>
    <t>המרה למט"ח</t>
  </si>
  <si>
    <t>דוח ₪</t>
  </si>
  <si>
    <t>משתתפים</t>
  </si>
  <si>
    <t>דוח</t>
  </si>
  <si>
    <t>המרה ממט"ח לש"ח</t>
  </si>
  <si>
    <t>העברה</t>
  </si>
  <si>
    <t>דמי רישום</t>
  </si>
  <si>
    <t>אירו</t>
  </si>
  <si>
    <t>בש"ח</t>
  </si>
  <si>
    <t>שער יורו</t>
  </si>
  <si>
    <t>שער דולר</t>
  </si>
  <si>
    <t>דוח הוצאות:</t>
  </si>
  <si>
    <t>דוח העברות:</t>
  </si>
  <si>
    <t>סך הכל עודף/חוסר תקציב:</t>
  </si>
  <si>
    <t>סך הכל עלות:</t>
  </si>
  <si>
    <t>עודף תקציב</t>
  </si>
  <si>
    <t>טיסות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</si>
</sst>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₪&quot;\ #,##0.00"/>
    <numFmt numFmtId="165" formatCode="[$€-2]\ #,##0.00"/>
    <numFmt numFmtId="166" formatCode="[$-1010000]d/m/yy;@"/>
    <numFmt numFmtId="167" formatCode="[$$-409]#,##0.00"/>
    <numFmt numFmtId="168" formatCode="#,##0.00_-\ [$€-1]"/>
    <numFmt numFmtId="169" formatCode="&quot;₪&quot;\ #,##0"/>
  </numFmts>
  <fonts count="13" x14ac:knownFonts="1"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color rgb="FF0070C0"/>
      <name val="Arial"/>
      <family val="2"/>
      <charset val="177"/>
      <scheme val="minor"/>
    </font>
    <font>
      <b/>
      <sz val="11"/>
      <color rgb="FF0070C0"/>
      <name val="Arial"/>
      <family val="2"/>
      <scheme val="minor"/>
    </font>
    <font>
      <sz val="11"/>
      <color rgb="FF0070C0"/>
      <name val="Arial"/>
      <family val="2"/>
      <scheme val="minor"/>
    </font>
    <font>
      <b/>
      <sz val="11"/>
      <name val="Arial"/>
      <family val="2"/>
      <scheme val="minor"/>
    </font>
    <font>
      <sz val="11"/>
      <color rgb="FFFF0000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11"/>
      <color theme="1"/>
      <name val="Arial"/>
      <family val="2"/>
      <charset val="177"/>
      <scheme val="minor"/>
    </font>
    <font>
      <sz val="11"/>
      <name val="Arial"/>
      <family val="2"/>
      <scheme val="minor"/>
    </font>
    <font>
      <b/>
      <sz val="11"/>
      <color rgb="FFFF0000"/>
      <name val="Arial"/>
      <family val="2"/>
      <charset val="177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63377788628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1" xfId="0" applyBorder="1"/>
    <xf numFmtId="14" fontId="1" fillId="0" borderId="0" xfId="0" applyNumberFormat="1" applyFont="1"/>
    <xf numFmtId="0" fontId="1" fillId="0" borderId="2" xfId="0" applyFont="1" applyBorder="1"/>
    <xf numFmtId="0" fontId="1" fillId="0" borderId="3" xfId="0" applyFont="1" applyBorder="1"/>
    <xf numFmtId="0" fontId="1" fillId="0" borderId="6" xfId="0" applyFont="1" applyBorder="1"/>
    <xf numFmtId="0" fontId="2" fillId="0" borderId="1" xfId="0" applyFont="1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165" fontId="0" fillId="0" borderId="0" xfId="0" applyNumberFormat="1"/>
    <xf numFmtId="0" fontId="0" fillId="0" borderId="9" xfId="0" applyBorder="1"/>
    <xf numFmtId="0" fontId="1" fillId="0" borderId="10" xfId="0" applyFont="1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1" fillId="0" borderId="14" xfId="0" applyFont="1" applyBorder="1"/>
    <xf numFmtId="0" fontId="0" fillId="0" borderId="14" xfId="0" applyBorder="1"/>
    <xf numFmtId="0" fontId="0" fillId="0" borderId="16" xfId="0" applyBorder="1"/>
    <xf numFmtId="0" fontId="0" fillId="0" borderId="8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1" fillId="0" borderId="22" xfId="0" applyFont="1" applyBorder="1"/>
    <xf numFmtId="0" fontId="0" fillId="0" borderId="0" xfId="0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0" fillId="3" borderId="1" xfId="0" applyFill="1" applyBorder="1"/>
    <xf numFmtId="0" fontId="0" fillId="0" borderId="0" xfId="0" applyBorder="1"/>
    <xf numFmtId="164" fontId="0" fillId="3" borderId="1" xfId="0" applyNumberFormat="1" applyFill="1" applyBorder="1"/>
    <xf numFmtId="0" fontId="0" fillId="2" borderId="1" xfId="0" applyFill="1" applyBorder="1"/>
    <xf numFmtId="167" fontId="0" fillId="2" borderId="1" xfId="0" applyNumberFormat="1" applyFill="1" applyBorder="1"/>
    <xf numFmtId="166" fontId="0" fillId="2" borderId="1" xfId="0" applyNumberFormat="1" applyFill="1" applyBorder="1" applyProtection="1">
      <protection locked="0"/>
    </xf>
    <xf numFmtId="0" fontId="7" fillId="0" borderId="0" xfId="0" applyFont="1"/>
    <xf numFmtId="164" fontId="0" fillId="2" borderId="1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5" fontId="0" fillId="2" borderId="7" xfId="0" applyNumberFormat="1" applyFill="1" applyBorder="1" applyProtection="1">
      <protection locked="0"/>
    </xf>
    <xf numFmtId="0" fontId="0" fillId="2" borderId="1" xfId="0" applyFill="1" applyBorder="1" applyProtection="1"/>
    <xf numFmtId="164" fontId="0" fillId="3" borderId="4" xfId="0" applyNumberFormat="1" applyFill="1" applyBorder="1"/>
    <xf numFmtId="164" fontId="0" fillId="3" borderId="5" xfId="0" applyNumberFormat="1" applyFill="1" applyBorder="1"/>
    <xf numFmtId="0" fontId="2" fillId="3" borderId="1" xfId="0" applyFont="1" applyFill="1" applyBorder="1"/>
    <xf numFmtId="166" fontId="2" fillId="3" borderId="1" xfId="0" applyNumberFormat="1" applyFont="1" applyFill="1" applyBorder="1"/>
    <xf numFmtId="165" fontId="0" fillId="3" borderId="4" xfId="0" applyNumberFormat="1" applyFill="1" applyBorder="1"/>
    <xf numFmtId="165" fontId="0" fillId="3" borderId="5" xfId="0" applyNumberFormat="1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7" xfId="0" applyFill="1" applyBorder="1"/>
    <xf numFmtId="167" fontId="0" fillId="2" borderId="7" xfId="0" applyNumberFormat="1" applyFill="1" applyBorder="1"/>
    <xf numFmtId="0" fontId="4" fillId="0" borderId="2" xfId="0" applyFont="1" applyBorder="1"/>
    <xf numFmtId="0" fontId="4" fillId="0" borderId="6" xfId="0" applyFont="1" applyBorder="1"/>
    <xf numFmtId="0" fontId="0" fillId="3" borderId="7" xfId="0" applyFill="1" applyBorder="1"/>
    <xf numFmtId="0" fontId="4" fillId="0" borderId="24" xfId="0" applyFont="1" applyBorder="1"/>
    <xf numFmtId="0" fontId="0" fillId="0" borderId="27" xfId="0" applyBorder="1"/>
    <xf numFmtId="14" fontId="0" fillId="2" borderId="15" xfId="0" applyNumberFormat="1" applyFill="1" applyBorder="1" applyProtection="1">
      <protection locked="0"/>
    </xf>
    <xf numFmtId="0" fontId="0" fillId="0" borderId="15" xfId="0" applyBorder="1"/>
    <xf numFmtId="164" fontId="0" fillId="2" borderId="28" xfId="0" applyNumberFormat="1" applyFill="1" applyBorder="1"/>
    <xf numFmtId="164" fontId="0" fillId="2" borderId="29" xfId="0" applyNumberFormat="1" applyFill="1" applyBorder="1"/>
    <xf numFmtId="0" fontId="5" fillId="0" borderId="2" xfId="0" applyFont="1" applyBorder="1"/>
    <xf numFmtId="0" fontId="0" fillId="2" borderId="12" xfId="0" applyFill="1" applyBorder="1"/>
    <xf numFmtId="0" fontId="0" fillId="2" borderId="15" xfId="0" applyFill="1" applyBorder="1"/>
    <xf numFmtId="168" fontId="0" fillId="2" borderId="1" xfId="0" applyNumberFormat="1" applyFill="1" applyBorder="1"/>
    <xf numFmtId="168" fontId="0" fillId="3" borderId="1" xfId="0" applyNumberFormat="1" applyFill="1" applyBorder="1"/>
    <xf numFmtId="168" fontId="0" fillId="2" borderId="7" xfId="0" applyNumberFormat="1" applyFill="1" applyBorder="1"/>
    <xf numFmtId="168" fontId="0" fillId="3" borderId="7" xfId="0" applyNumberFormat="1" applyFill="1" applyBorder="1"/>
    <xf numFmtId="166" fontId="0" fillId="2" borderId="23" xfId="0" applyNumberFormat="1" applyFill="1" applyBorder="1" applyProtection="1">
      <protection locked="0"/>
    </xf>
    <xf numFmtId="0" fontId="8" fillId="0" borderId="30" xfId="0" applyFont="1" applyBorder="1"/>
    <xf numFmtId="165" fontId="0" fillId="2" borderId="1" xfId="0" applyNumberFormat="1" applyFill="1" applyBorder="1"/>
    <xf numFmtId="165" fontId="0" fillId="2" borderId="7" xfId="0" applyNumberFormat="1" applyFill="1" applyBorder="1"/>
    <xf numFmtId="164" fontId="1" fillId="0" borderId="0" xfId="0" applyNumberFormat="1" applyFont="1"/>
    <xf numFmtId="0" fontId="1" fillId="0" borderId="0" xfId="0" applyFont="1"/>
    <xf numFmtId="0" fontId="9" fillId="0" borderId="0" xfId="0" applyFont="1"/>
    <xf numFmtId="0" fontId="0" fillId="0" borderId="2" xfId="0" applyBorder="1"/>
    <xf numFmtId="0" fontId="0" fillId="0" borderId="6" xfId="0" applyBorder="1"/>
    <xf numFmtId="0" fontId="0" fillId="0" borderId="3" xfId="0" applyBorder="1"/>
    <xf numFmtId="0" fontId="0" fillId="0" borderId="25" xfId="0" applyBorder="1"/>
    <xf numFmtId="165" fontId="0" fillId="0" borderId="1" xfId="0" applyNumberFormat="1" applyBorder="1"/>
    <xf numFmtId="0" fontId="0" fillId="0" borderId="4" xfId="0" applyBorder="1"/>
    <xf numFmtId="167" fontId="0" fillId="0" borderId="1" xfId="0" applyNumberFormat="1" applyBorder="1"/>
    <xf numFmtId="168" fontId="0" fillId="0" borderId="1" xfId="0" applyNumberFormat="1" applyBorder="1"/>
    <xf numFmtId="168" fontId="0" fillId="0" borderId="4" xfId="0" applyNumberFormat="1" applyBorder="1"/>
    <xf numFmtId="0" fontId="0" fillId="0" borderId="26" xfId="0" applyBorder="1"/>
    <xf numFmtId="167" fontId="0" fillId="0" borderId="7" xfId="0" applyNumberFormat="1" applyBorder="1"/>
    <xf numFmtId="168" fontId="0" fillId="0" borderId="7" xfId="0" applyNumberFormat="1" applyBorder="1"/>
    <xf numFmtId="168" fontId="0" fillId="0" borderId="5" xfId="0" applyNumberFormat="1" applyBorder="1"/>
    <xf numFmtId="167" fontId="0" fillId="0" borderId="0" xfId="0" applyNumberFormat="1"/>
    <xf numFmtId="168" fontId="0" fillId="0" borderId="0" xfId="0" applyNumberFormat="1"/>
    <xf numFmtId="164" fontId="0" fillId="0" borderId="0" xfId="0" applyNumberFormat="1"/>
    <xf numFmtId="169" fontId="0" fillId="0" borderId="0" xfId="0" applyNumberFormat="1"/>
    <xf numFmtId="0" fontId="5" fillId="4" borderId="6" xfId="0" applyFont="1" applyFill="1" applyBorder="1"/>
    <xf numFmtId="0" fontId="6" fillId="4" borderId="6" xfId="0" applyFont="1" applyFill="1" applyBorder="1"/>
    <xf numFmtId="0" fontId="0" fillId="4" borderId="1" xfId="0" applyFill="1" applyBorder="1"/>
    <xf numFmtId="0" fontId="0" fillId="0" borderId="32" xfId="0" applyBorder="1"/>
    <xf numFmtId="0" fontId="0" fillId="0" borderId="33" xfId="0" applyBorder="1"/>
    <xf numFmtId="0" fontId="0" fillId="0" borderId="34" xfId="0" applyBorder="1"/>
    <xf numFmtId="165" fontId="0" fillId="0" borderId="10" xfId="0" applyNumberFormat="1" applyBorder="1"/>
    <xf numFmtId="167" fontId="0" fillId="0" borderId="10" xfId="0" applyNumberFormat="1" applyBorder="1"/>
    <xf numFmtId="0" fontId="6" fillId="4" borderId="35" xfId="0" applyFont="1" applyFill="1" applyBorder="1"/>
    <xf numFmtId="167" fontId="0" fillId="2" borderId="36" xfId="0" applyNumberFormat="1" applyFill="1" applyBorder="1"/>
    <xf numFmtId="167" fontId="0" fillId="2" borderId="37" xfId="0" applyNumberFormat="1" applyFill="1" applyBorder="1"/>
    <xf numFmtId="167" fontId="0" fillId="0" borderId="38" xfId="0" applyNumberFormat="1" applyBorder="1"/>
    <xf numFmtId="0" fontId="4" fillId="0" borderId="18" xfId="0" applyFont="1" applyBorder="1"/>
    <xf numFmtId="167" fontId="0" fillId="3" borderId="19" xfId="0" applyNumberFormat="1" applyFill="1" applyBorder="1"/>
    <xf numFmtId="167" fontId="0" fillId="3" borderId="20" xfId="0" applyNumberFormat="1" applyFill="1" applyBorder="1"/>
    <xf numFmtId="167" fontId="1" fillId="3" borderId="18" xfId="0" applyNumberFormat="1" applyFont="1" applyFill="1" applyBorder="1"/>
    <xf numFmtId="165" fontId="0" fillId="2" borderId="36" xfId="0" applyNumberFormat="1" applyFill="1" applyBorder="1"/>
    <xf numFmtId="165" fontId="0" fillId="2" borderId="37" xfId="0" applyNumberFormat="1" applyFill="1" applyBorder="1"/>
    <xf numFmtId="165" fontId="0" fillId="0" borderId="38" xfId="0" applyNumberFormat="1" applyBorder="1"/>
    <xf numFmtId="0" fontId="0" fillId="0" borderId="39" xfId="0" applyBorder="1"/>
    <xf numFmtId="165" fontId="0" fillId="3" borderId="19" xfId="0" applyNumberFormat="1" applyFill="1" applyBorder="1"/>
    <xf numFmtId="165" fontId="0" fillId="3" borderId="20" xfId="0" applyNumberFormat="1" applyFill="1" applyBorder="1"/>
    <xf numFmtId="165" fontId="1" fillId="3" borderId="18" xfId="0" applyNumberFormat="1" applyFont="1" applyFill="1" applyBorder="1"/>
    <xf numFmtId="164" fontId="0" fillId="3" borderId="40" xfId="0" applyNumberFormat="1" applyFill="1" applyBorder="1"/>
    <xf numFmtId="0" fontId="4" fillId="0" borderId="35" xfId="0" applyFont="1" applyBorder="1"/>
    <xf numFmtId="168" fontId="0" fillId="2" borderId="36" xfId="0" applyNumberFormat="1" applyFill="1" applyBorder="1"/>
    <xf numFmtId="168" fontId="0" fillId="2" borderId="37" xfId="0" applyNumberFormat="1" applyFill="1" applyBorder="1"/>
    <xf numFmtId="0" fontId="0" fillId="0" borderId="38" xfId="0" applyBorder="1"/>
    <xf numFmtId="168" fontId="0" fillId="3" borderId="19" xfId="0" applyNumberFormat="1" applyFill="1" applyBorder="1"/>
    <xf numFmtId="168" fontId="0" fillId="3" borderId="20" xfId="0" applyNumberFormat="1" applyFill="1" applyBorder="1"/>
    <xf numFmtId="168" fontId="1" fillId="3" borderId="18" xfId="0" applyNumberFormat="1" applyFont="1" applyFill="1" applyBorder="1"/>
    <xf numFmtId="164" fontId="1" fillId="6" borderId="30" xfId="0" applyNumberFormat="1" applyFont="1" applyFill="1" applyBorder="1"/>
    <xf numFmtId="164" fontId="1" fillId="4" borderId="30" xfId="0" applyNumberFormat="1" applyFont="1" applyFill="1" applyBorder="1"/>
    <xf numFmtId="164" fontId="1" fillId="0" borderId="10" xfId="0" applyNumberFormat="1" applyFont="1" applyFill="1" applyBorder="1"/>
    <xf numFmtId="0" fontId="0" fillId="0" borderId="0" xfId="0" applyFill="1" applyBorder="1"/>
    <xf numFmtId="164" fontId="1" fillId="0" borderId="32" xfId="0" applyNumberFormat="1" applyFont="1" applyFill="1" applyBorder="1"/>
    <xf numFmtId="0" fontId="0" fillId="0" borderId="30" xfId="0" applyBorder="1"/>
    <xf numFmtId="0" fontId="1" fillId="7" borderId="13" xfId="0" applyFont="1" applyFill="1" applyBorder="1"/>
    <xf numFmtId="0" fontId="7" fillId="5" borderId="31" xfId="0" applyFont="1" applyFill="1" applyBorder="1"/>
    <xf numFmtId="0" fontId="11" fillId="5" borderId="31" xfId="0" applyFont="1" applyFill="1" applyBorder="1"/>
    <xf numFmtId="0" fontId="10" fillId="4" borderId="41" xfId="0" applyFont="1" applyFill="1" applyBorder="1"/>
    <xf numFmtId="0" fontId="10" fillId="4" borderId="42" xfId="0" applyFont="1" applyFill="1" applyBorder="1"/>
    <xf numFmtId="4" fontId="10" fillId="4" borderId="31" xfId="0" applyNumberFormat="1" applyFont="1" applyFill="1" applyBorder="1"/>
    <xf numFmtId="0" fontId="10" fillId="4" borderId="31" xfId="0" applyFont="1" applyFill="1" applyBorder="1"/>
    <xf numFmtId="0" fontId="12" fillId="8" borderId="41" xfId="0" applyFont="1" applyFill="1" applyBorder="1"/>
    <xf numFmtId="0" fontId="12" fillId="8" borderId="42" xfId="0" applyFont="1" applyFill="1" applyBorder="1"/>
    <xf numFmtId="4" fontId="12" fillId="8" borderId="31" xfId="0" applyNumberFormat="1" applyFont="1" applyFill="1" applyBorder="1"/>
    <xf numFmtId="0" fontId="12" fillId="8" borderId="31" xfId="0" applyFont="1" applyFill="1" applyBorder="1"/>
    <xf numFmtId="0" fontId="3" fillId="0" borderId="0" xfId="0" applyFont="1" applyFill="1" applyBorder="1"/>
    <xf numFmtId="3" fontId="3" fillId="0" borderId="0" xfId="0" applyNumberFormat="1" applyFont="1" applyFill="1" applyBorder="1"/>
    <xf numFmtId="0" fontId="1" fillId="4" borderId="1" xfId="0" applyFont="1" applyFill="1" applyBorder="1"/>
    <xf numFmtId="164" fontId="0" fillId="0" borderId="1" xfId="0" applyNumberFormat="1" applyBorder="1"/>
    <xf numFmtId="14" fontId="0" fillId="0" borderId="0" xfId="0" applyNumberFormat="1"/>
    <xf numFmtId="0" fontId="1" fillId="0" borderId="1" xfId="0" applyFont="1" applyBorder="1"/>
    <xf numFmtId="164" fontId="10" fillId="4" borderId="31" xfId="0" applyNumberFormat="1" applyFont="1" applyFill="1" applyBorder="1"/>
    <xf numFmtId="165" fontId="10" fillId="4" borderId="31" xfId="0" applyNumberFormat="1" applyFont="1" applyFill="1" applyBorder="1"/>
    <xf numFmtId="0" fontId="1" fillId="4" borderId="0" xfId="0" applyFont="1" applyFill="1"/>
    <xf numFmtId="0" fontId="0" fillId="10" borderId="1" xfId="0" applyFill="1" applyBorder="1"/>
    <xf numFmtId="0" fontId="1" fillId="0" borderId="0" xfId="0" applyFont="1" applyBorder="1"/>
    <xf numFmtId="164" fontId="3" fillId="9" borderId="31" xfId="0" applyNumberFormat="1" applyFont="1" applyFill="1" applyBorder="1"/>
    <xf numFmtId="164" fontId="1" fillId="4" borderId="31" xfId="0" applyNumberFormat="1" applyFont="1" applyFill="1" applyBorder="1"/>
    <xf numFmtId="14" fontId="0" fillId="10" borderId="1" xfId="0" applyNumberFormat="1" applyFill="1" applyBorder="1"/>
    <xf numFmtId="164" fontId="10" fillId="9" borderId="1" xfId="0" applyNumberFormat="1" applyFont="1" applyFill="1" applyBorder="1"/>
    <xf numFmtId="0" fontId="0" fillId="9" borderId="1" xfId="0" applyFill="1" applyBorder="1"/>
    <xf numFmtId="165" fontId="0" fillId="11" borderId="1" xfId="0" applyNumberFormat="1" applyFill="1" applyBorder="1"/>
    <xf numFmtId="164" fontId="0" fillId="11" borderId="1" xfId="0" applyNumberFormat="1" applyFill="1" applyBorder="1"/>
    <xf numFmtId="164" fontId="12" fillId="12" borderId="31" xfId="0" applyNumberFormat="1" applyFont="1" applyFill="1" applyBorder="1"/>
    <xf numFmtId="4" fontId="7" fillId="5" borderId="31" xfId="0" applyNumberFormat="1" applyFont="1" applyFill="1" applyBorder="1"/>
    <xf numFmtId="14" fontId="0" fillId="0" borderId="0" xfId="0" applyNumberFormat="1" applyFill="1" applyBorder="1"/>
    <xf numFmtId="0" fontId="0" fillId="0" borderId="0" xfId="0" applyFill="1"/>
    <xf numFmtId="0" fontId="1" fillId="0" borderId="0" xfId="0" applyFont="1" applyFill="1" applyBorder="1"/>
    <xf numFmtId="164" fontId="0" fillId="0" borderId="0" xfId="0" applyNumberFormat="1" applyFill="1" applyBorder="1"/>
    <xf numFmtId="164" fontId="1" fillId="0" borderId="0" xfId="0" applyNumberFormat="1" applyFont="1" applyFill="1" applyBorder="1"/>
    <xf numFmtId="0" fontId="1" fillId="0" borderId="36" xfId="0" applyFont="1" applyBorder="1"/>
    <xf numFmtId="14" fontId="0" fillId="10" borderId="23" xfId="0" applyNumberFormat="1" applyFill="1" applyBorder="1"/>
    <xf numFmtId="164" fontId="0" fillId="2" borderId="7" xfId="0" applyNumberFormat="1" applyFill="1" applyBorder="1" applyProtection="1">
      <protection locked="0"/>
    </xf>
    <xf numFmtId="14" fontId="1" fillId="10" borderId="23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7"/>
  <sheetViews>
    <sheetView rightToLeft="1" workbookViewId="0">
      <selection activeCell="A5" sqref="A5:B5"/>
    </sheetView>
  </sheetViews>
  <sheetFormatPr defaultRowHeight="14.25" x14ac:dyDescent="0.2"/>
  <cols>
    <col min="1" max="1" width="17.5" bestFit="1" customWidth="1"/>
    <col min="2" max="2" width="12.25" bestFit="1" customWidth="1"/>
    <col min="3" max="3" width="7.875" bestFit="1" customWidth="1"/>
    <col min="4" max="4" width="3.875" bestFit="1" customWidth="1"/>
    <col min="5" max="5" width="8" bestFit="1" customWidth="1"/>
    <col min="6" max="6" width="8.5" bestFit="1" customWidth="1"/>
    <col min="7" max="7" width="11.125" bestFit="1" customWidth="1"/>
    <col min="8" max="8" width="10.25" bestFit="1" customWidth="1"/>
    <col min="9" max="9" width="9.625" bestFit="1" customWidth="1"/>
    <col min="10" max="10" width="8.5" bestFit="1" customWidth="1"/>
    <col min="11" max="11" width="10.375" bestFit="1" customWidth="1"/>
    <col min="12" max="12" width="11" bestFit="1" customWidth="1"/>
    <col min="13" max="13" width="11.75" bestFit="1" customWidth="1"/>
    <col min="15" max="15" width="9.5" bestFit="1" customWidth="1"/>
  </cols>
  <sheetData>
    <row r="1" spans="1:16" ht="16.5" thickTop="1" thickBot="1" x14ac:dyDescent="0.3">
      <c r="A1" t="s">
        <v>13</v>
      </c>
      <c r="B1" s="7" t="s">
        <v>64</v>
      </c>
      <c r="F1" s="34" t="s">
        <v>33</v>
      </c>
      <c r="G1" s="8" t="s">
        <v>34</v>
      </c>
      <c r="I1" s="140"/>
      <c r="J1" s="126"/>
      <c r="K1" s="141"/>
      <c r="L1" s="140"/>
      <c r="M1" s="130" t="str">
        <f>B5</f>
        <v>הכנות אולימפיות</v>
      </c>
      <c r="N1" s="131"/>
      <c r="O1" s="159">
        <f>L15</f>
        <v>0</v>
      </c>
      <c r="P1" s="130" t="s">
        <v>63</v>
      </c>
    </row>
    <row r="2" spans="1:16" ht="16.5" thickTop="1" thickBot="1" x14ac:dyDescent="0.3">
      <c r="A2" t="s">
        <v>14</v>
      </c>
      <c r="B2" s="7" t="s">
        <v>65</v>
      </c>
      <c r="G2" s="28" t="s">
        <v>35</v>
      </c>
      <c r="H2" s="9"/>
      <c r="M2" s="132" t="s">
        <v>66</v>
      </c>
      <c r="N2" s="133"/>
      <c r="O2" s="134">
        <f>L41</f>
        <v>0</v>
      </c>
      <c r="P2" s="135" t="s">
        <v>63</v>
      </c>
    </row>
    <row r="3" spans="1:16" ht="16.5" thickTop="1" thickBot="1" x14ac:dyDescent="0.3">
      <c r="A3" t="s">
        <v>6</v>
      </c>
      <c r="B3" s="33">
        <v>42464</v>
      </c>
      <c r="G3" s="94" t="s">
        <v>62</v>
      </c>
      <c r="M3" s="136" t="s">
        <v>67</v>
      </c>
      <c r="N3" s="137"/>
      <c r="O3" s="138">
        <f>O2-O1</f>
        <v>0</v>
      </c>
      <c r="P3" s="139" t="s">
        <v>63</v>
      </c>
    </row>
    <row r="4" spans="1:16" ht="15.75" thickTop="1" thickBot="1" x14ac:dyDescent="0.25">
      <c r="A4" t="s">
        <v>7</v>
      </c>
      <c r="B4" s="68">
        <v>42470</v>
      </c>
    </row>
    <row r="5" spans="1:16" ht="15" thickBot="1" x14ac:dyDescent="0.25">
      <c r="A5" t="s">
        <v>40</v>
      </c>
      <c r="B5" s="69" t="s">
        <v>43</v>
      </c>
      <c r="E5" s="56" t="s">
        <v>17</v>
      </c>
      <c r="F5" s="57" t="s">
        <v>39</v>
      </c>
      <c r="G5" s="58" t="s">
        <v>36</v>
      </c>
      <c r="H5" s="59">
        <v>4.41</v>
      </c>
    </row>
    <row r="6" spans="1:16" x14ac:dyDescent="0.2">
      <c r="A6" s="52" t="s">
        <v>24</v>
      </c>
      <c r="B6" s="53" t="s">
        <v>6</v>
      </c>
      <c r="C6" s="53" t="s">
        <v>7</v>
      </c>
      <c r="D6" s="53" t="s">
        <v>15</v>
      </c>
      <c r="E6" s="55" t="s">
        <v>25</v>
      </c>
      <c r="F6" s="55" t="s">
        <v>26</v>
      </c>
      <c r="G6" s="55" t="s">
        <v>8</v>
      </c>
      <c r="H6" s="55" t="s">
        <v>9</v>
      </c>
      <c r="I6" s="53" t="s">
        <v>27</v>
      </c>
      <c r="J6" s="53" t="s">
        <v>12</v>
      </c>
      <c r="K6" s="116" t="s">
        <v>29</v>
      </c>
      <c r="L6" s="104" t="s">
        <v>16</v>
      </c>
    </row>
    <row r="7" spans="1:16" x14ac:dyDescent="0.2">
      <c r="A7" s="48"/>
      <c r="B7" s="33"/>
      <c r="C7" s="33"/>
      <c r="D7" s="28">
        <f>C7-B7</f>
        <v>0</v>
      </c>
      <c r="E7" s="64"/>
      <c r="F7" s="65">
        <f>D7*E7</f>
        <v>0</v>
      </c>
      <c r="G7" s="64"/>
      <c r="H7" s="64"/>
      <c r="I7" s="64"/>
      <c r="J7" s="64"/>
      <c r="K7" s="117"/>
      <c r="L7" s="120">
        <f>SUM(F7:K7)</f>
        <v>0</v>
      </c>
    </row>
    <row r="8" spans="1:16" x14ac:dyDescent="0.2">
      <c r="A8" s="48"/>
      <c r="B8" s="33"/>
      <c r="C8" s="33"/>
      <c r="D8" s="28">
        <f t="shared" ref="D8:D12" si="0">C8-B8</f>
        <v>0</v>
      </c>
      <c r="E8" s="64"/>
      <c r="F8" s="65">
        <f t="shared" ref="F8:F12" si="1">D8*E8</f>
        <v>0</v>
      </c>
      <c r="G8" s="64"/>
      <c r="H8" s="64"/>
      <c r="I8" s="64"/>
      <c r="J8" s="64"/>
      <c r="K8" s="117"/>
      <c r="L8" s="120">
        <f t="shared" ref="L8:L12" si="2">SUM(F8:K8)</f>
        <v>0</v>
      </c>
    </row>
    <row r="9" spans="1:16" x14ac:dyDescent="0.2">
      <c r="A9" s="48"/>
      <c r="B9" s="31"/>
      <c r="C9" s="31"/>
      <c r="D9" s="28">
        <f t="shared" si="0"/>
        <v>0</v>
      </c>
      <c r="E9" s="64"/>
      <c r="F9" s="65">
        <f t="shared" si="1"/>
        <v>0</v>
      </c>
      <c r="G9" s="64"/>
      <c r="H9" s="64"/>
      <c r="I9" s="64"/>
      <c r="J9" s="64"/>
      <c r="K9" s="117"/>
      <c r="L9" s="120">
        <f t="shared" si="2"/>
        <v>0</v>
      </c>
    </row>
    <row r="10" spans="1:16" x14ac:dyDescent="0.2">
      <c r="A10" s="48"/>
      <c r="B10" s="31"/>
      <c r="C10" s="31"/>
      <c r="D10" s="28">
        <f t="shared" si="0"/>
        <v>0</v>
      </c>
      <c r="E10" s="64"/>
      <c r="F10" s="65">
        <f t="shared" si="1"/>
        <v>0</v>
      </c>
      <c r="G10" s="64"/>
      <c r="H10" s="64"/>
      <c r="I10" s="64"/>
      <c r="J10" s="64"/>
      <c r="K10" s="117"/>
      <c r="L10" s="120">
        <f t="shared" si="2"/>
        <v>0</v>
      </c>
    </row>
    <row r="11" spans="1:16" x14ac:dyDescent="0.2">
      <c r="A11" s="48"/>
      <c r="B11" s="31"/>
      <c r="C11" s="31"/>
      <c r="D11" s="28">
        <f t="shared" si="0"/>
        <v>0</v>
      </c>
      <c r="E11" s="64"/>
      <c r="F11" s="65">
        <f t="shared" si="1"/>
        <v>0</v>
      </c>
      <c r="G11" s="64"/>
      <c r="H11" s="64"/>
      <c r="I11" s="64"/>
      <c r="J11" s="64"/>
      <c r="K11" s="117"/>
      <c r="L11" s="120">
        <f t="shared" si="2"/>
        <v>0</v>
      </c>
    </row>
    <row r="12" spans="1:16" ht="15" thickBot="1" x14ac:dyDescent="0.25">
      <c r="A12" s="49"/>
      <c r="B12" s="50"/>
      <c r="C12" s="50"/>
      <c r="D12" s="54">
        <f t="shared" si="0"/>
        <v>0</v>
      </c>
      <c r="E12" s="66"/>
      <c r="F12" s="67">
        <f t="shared" si="1"/>
        <v>0</v>
      </c>
      <c r="G12" s="66"/>
      <c r="H12" s="66"/>
      <c r="I12" s="66"/>
      <c r="J12" s="66"/>
      <c r="K12" s="118"/>
      <c r="L12" s="121">
        <f t="shared" si="2"/>
        <v>0</v>
      </c>
    </row>
    <row r="13" spans="1:16" ht="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19" t="s">
        <v>16</v>
      </c>
      <c r="L13" s="122">
        <f>SUM(L7:L12)</f>
        <v>0</v>
      </c>
    </row>
    <row r="14" spans="1:16" ht="15" thickBo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111" t="s">
        <v>30</v>
      </c>
      <c r="L14" s="115">
        <f>H5</f>
        <v>4.41</v>
      </c>
    </row>
    <row r="15" spans="1:16" ht="15.75" thickBot="1" x14ac:dyDescent="0.3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14" t="s">
        <v>31</v>
      </c>
      <c r="L15" s="124">
        <f>ROUNDUP(L14*L13,0)</f>
        <v>0</v>
      </c>
    </row>
    <row r="16" spans="1:16" ht="15.75" thickBot="1" x14ac:dyDescent="0.3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125"/>
    </row>
    <row r="17" spans="1:12" ht="15" thickBot="1" x14ac:dyDescent="0.25">
      <c r="A17" s="29"/>
      <c r="B17" s="95"/>
      <c r="C17" s="95"/>
      <c r="D17" s="29"/>
      <c r="E17" s="14" t="s">
        <v>17</v>
      </c>
      <c r="F17" s="57" t="s">
        <v>22</v>
      </c>
      <c r="G17" s="16" t="s">
        <v>36</v>
      </c>
      <c r="H17" s="59">
        <v>3.92</v>
      </c>
      <c r="I17" s="29"/>
      <c r="J17" s="95"/>
      <c r="K17" s="29"/>
      <c r="L17" s="95"/>
    </row>
    <row r="18" spans="1:12" s="29" customFormat="1" ht="15" x14ac:dyDescent="0.25">
      <c r="A18" s="61" t="s">
        <v>28</v>
      </c>
      <c r="B18" s="92" t="s">
        <v>50</v>
      </c>
      <c r="C18" s="92" t="s">
        <v>48</v>
      </c>
      <c r="D18" s="93"/>
      <c r="E18" s="92" t="s">
        <v>12</v>
      </c>
      <c r="F18" s="93"/>
      <c r="G18" s="93"/>
      <c r="H18" s="93"/>
      <c r="I18" s="93"/>
      <c r="J18" s="93"/>
      <c r="K18" s="100"/>
      <c r="L18" s="104" t="s">
        <v>16</v>
      </c>
    </row>
    <row r="19" spans="1:12" x14ac:dyDescent="0.2">
      <c r="A19" s="48"/>
      <c r="B19" s="32"/>
      <c r="C19" s="32"/>
      <c r="D19" s="32"/>
      <c r="E19" s="32"/>
      <c r="F19" s="32"/>
      <c r="G19" s="32"/>
      <c r="H19" s="32"/>
      <c r="I19" s="32"/>
      <c r="J19" s="32"/>
      <c r="K19" s="101"/>
      <c r="L19" s="105">
        <f>SUM(B19:K19)</f>
        <v>0</v>
      </c>
    </row>
    <row r="20" spans="1:12" x14ac:dyDescent="0.2">
      <c r="A20" s="48"/>
      <c r="B20" s="32"/>
      <c r="C20" s="32"/>
      <c r="D20" s="32"/>
      <c r="E20" s="32"/>
      <c r="F20" s="32"/>
      <c r="G20" s="32"/>
      <c r="H20" s="32"/>
      <c r="I20" s="32"/>
      <c r="J20" s="32"/>
      <c r="K20" s="101"/>
      <c r="L20" s="105">
        <f>SUM(B20:K20)</f>
        <v>0</v>
      </c>
    </row>
    <row r="21" spans="1:12" x14ac:dyDescent="0.2">
      <c r="A21" s="48"/>
      <c r="B21" s="32"/>
      <c r="C21" s="32"/>
      <c r="D21" s="32"/>
      <c r="E21" s="32"/>
      <c r="F21" s="32"/>
      <c r="G21" s="32"/>
      <c r="H21" s="32"/>
      <c r="I21" s="32"/>
      <c r="J21" s="32"/>
      <c r="K21" s="101"/>
      <c r="L21" s="105">
        <f t="shared" ref="L21:L24" si="3">SUM(B21:K21)</f>
        <v>0</v>
      </c>
    </row>
    <row r="22" spans="1:12" x14ac:dyDescent="0.2">
      <c r="A22" s="48"/>
      <c r="B22" s="32"/>
      <c r="C22" s="32"/>
      <c r="D22" s="32"/>
      <c r="E22" s="32"/>
      <c r="F22" s="32"/>
      <c r="G22" s="32"/>
      <c r="H22" s="32"/>
      <c r="I22" s="32"/>
      <c r="J22" s="32"/>
      <c r="K22" s="101"/>
      <c r="L22" s="105">
        <f t="shared" si="3"/>
        <v>0</v>
      </c>
    </row>
    <row r="23" spans="1:12" x14ac:dyDescent="0.2">
      <c r="A23" s="48"/>
      <c r="B23" s="32"/>
      <c r="C23" s="32"/>
      <c r="D23" s="32"/>
      <c r="E23" s="32"/>
      <c r="F23" s="32"/>
      <c r="G23" s="32"/>
      <c r="H23" s="32"/>
      <c r="I23" s="32"/>
      <c r="J23" s="32"/>
      <c r="K23" s="101"/>
      <c r="L23" s="105">
        <f t="shared" si="3"/>
        <v>0</v>
      </c>
    </row>
    <row r="24" spans="1:12" ht="15" thickBot="1" x14ac:dyDescent="0.25">
      <c r="A24" s="49"/>
      <c r="B24" s="51"/>
      <c r="C24" s="51"/>
      <c r="D24" s="51"/>
      <c r="E24" s="51"/>
      <c r="F24" s="51"/>
      <c r="G24" s="51"/>
      <c r="H24" s="51"/>
      <c r="I24" s="51"/>
      <c r="J24" s="51"/>
      <c r="K24" s="102"/>
      <c r="L24" s="106">
        <f t="shared" si="3"/>
        <v>0</v>
      </c>
    </row>
    <row r="25" spans="1:12" ht="15" x14ac:dyDescent="0.25">
      <c r="A25" s="12"/>
      <c r="B25" s="99"/>
      <c r="C25" s="99"/>
      <c r="D25" s="99"/>
      <c r="E25" s="99"/>
      <c r="F25" s="99"/>
      <c r="G25" s="99"/>
      <c r="H25" s="99"/>
      <c r="I25" s="99"/>
      <c r="J25" s="99"/>
      <c r="K25" s="103" t="s">
        <v>16</v>
      </c>
      <c r="L25" s="107">
        <f>SUM(L19:L24)</f>
        <v>0</v>
      </c>
    </row>
    <row r="26" spans="1:12" ht="15" thickBot="1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111" t="s">
        <v>30</v>
      </c>
      <c r="L26" s="115">
        <f>H17</f>
        <v>3.92</v>
      </c>
    </row>
    <row r="27" spans="1:12" ht="15.75" thickBot="1" x14ac:dyDescent="0.3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14" t="s">
        <v>31</v>
      </c>
      <c r="L27" s="124">
        <f>L26*L25</f>
        <v>0</v>
      </c>
    </row>
    <row r="28" spans="1:12" ht="15.75" thickBot="1" x14ac:dyDescent="0.3">
      <c r="A28" s="25"/>
      <c r="B28" s="25"/>
      <c r="C28" s="25"/>
      <c r="D28" s="25"/>
      <c r="E28" s="25"/>
      <c r="F28" s="25"/>
      <c r="G28" s="25"/>
      <c r="H28" s="25"/>
      <c r="I28" s="26"/>
    </row>
    <row r="29" spans="1:12" ht="15" thickBot="1" x14ac:dyDescent="0.25">
      <c r="A29" s="29"/>
      <c r="B29" s="95"/>
      <c r="C29" s="95"/>
      <c r="D29" s="96"/>
      <c r="E29" s="10" t="s">
        <v>17</v>
      </c>
      <c r="F29" s="57" t="s">
        <v>39</v>
      </c>
      <c r="G29" s="12" t="s">
        <v>36</v>
      </c>
      <c r="H29" s="60">
        <v>4.41</v>
      </c>
      <c r="I29" s="97"/>
      <c r="J29" s="95"/>
      <c r="K29" s="95"/>
      <c r="L29" s="95"/>
    </row>
    <row r="30" spans="1:12" s="29" customFormat="1" ht="15" x14ac:dyDescent="0.25">
      <c r="A30" s="61" t="s">
        <v>28</v>
      </c>
      <c r="B30" s="92"/>
      <c r="C30" s="92"/>
      <c r="D30" s="93"/>
      <c r="E30" s="93"/>
      <c r="F30" s="93"/>
      <c r="G30" s="93"/>
      <c r="H30" s="93"/>
      <c r="I30" s="93"/>
      <c r="J30" s="93"/>
      <c r="K30" s="100"/>
      <c r="L30" s="104" t="s">
        <v>16</v>
      </c>
    </row>
    <row r="31" spans="1:12" x14ac:dyDescent="0.2">
      <c r="A31" s="48"/>
      <c r="B31" s="70"/>
      <c r="C31" s="70"/>
      <c r="D31" s="70"/>
      <c r="E31" s="70"/>
      <c r="F31" s="70"/>
      <c r="G31" s="70"/>
      <c r="H31" s="70"/>
      <c r="I31" s="70"/>
      <c r="J31" s="70"/>
      <c r="K31" s="108"/>
      <c r="L31" s="112">
        <f>SUM(B31:K31)</f>
        <v>0</v>
      </c>
    </row>
    <row r="32" spans="1:12" x14ac:dyDescent="0.2">
      <c r="A32" s="48"/>
      <c r="B32" s="70"/>
      <c r="C32" s="70"/>
      <c r="D32" s="70"/>
      <c r="E32" s="70"/>
      <c r="F32" s="70"/>
      <c r="G32" s="70"/>
      <c r="H32" s="70"/>
      <c r="I32" s="70"/>
      <c r="J32" s="70"/>
      <c r="K32" s="108"/>
      <c r="L32" s="112">
        <f>SUM(B32:K32)</f>
        <v>0</v>
      </c>
    </row>
    <row r="33" spans="1:12" x14ac:dyDescent="0.2">
      <c r="A33" s="48"/>
      <c r="B33" s="70"/>
      <c r="C33" s="70"/>
      <c r="D33" s="70"/>
      <c r="E33" s="70"/>
      <c r="F33" s="70"/>
      <c r="G33" s="70"/>
      <c r="H33" s="70"/>
      <c r="I33" s="70"/>
      <c r="J33" s="70"/>
      <c r="K33" s="108"/>
      <c r="L33" s="112">
        <f t="shared" ref="L33:L36" si="4">SUM(B33:K33)</f>
        <v>0</v>
      </c>
    </row>
    <row r="34" spans="1:12" x14ac:dyDescent="0.2">
      <c r="A34" s="48"/>
      <c r="B34" s="70"/>
      <c r="C34" s="70"/>
      <c r="D34" s="70"/>
      <c r="E34" s="70"/>
      <c r="F34" s="70"/>
      <c r="G34" s="70"/>
      <c r="H34" s="70"/>
      <c r="I34" s="70"/>
      <c r="J34" s="70"/>
      <c r="K34" s="108"/>
      <c r="L34" s="112">
        <f t="shared" si="4"/>
        <v>0</v>
      </c>
    </row>
    <row r="35" spans="1:12" x14ac:dyDescent="0.2">
      <c r="A35" s="48"/>
      <c r="B35" s="70"/>
      <c r="C35" s="70"/>
      <c r="D35" s="70"/>
      <c r="E35" s="70"/>
      <c r="F35" s="70"/>
      <c r="G35" s="70"/>
      <c r="H35" s="70"/>
      <c r="I35" s="70"/>
      <c r="J35" s="70"/>
      <c r="K35" s="108"/>
      <c r="L35" s="112">
        <f t="shared" si="4"/>
        <v>0</v>
      </c>
    </row>
    <row r="36" spans="1:12" ht="15" thickBot="1" x14ac:dyDescent="0.25">
      <c r="A36" s="49"/>
      <c r="B36" s="71"/>
      <c r="C36" s="71"/>
      <c r="D36" s="71"/>
      <c r="E36" s="71"/>
      <c r="F36" s="71"/>
      <c r="G36" s="71"/>
      <c r="H36" s="71"/>
      <c r="I36" s="71"/>
      <c r="J36" s="71"/>
      <c r="K36" s="109"/>
      <c r="L36" s="113">
        <f t="shared" si="4"/>
        <v>0</v>
      </c>
    </row>
    <row r="37" spans="1:12" ht="15" x14ac:dyDescent="0.25">
      <c r="A37" s="12"/>
      <c r="B37" s="98"/>
      <c r="C37" s="98"/>
      <c r="D37" s="98"/>
      <c r="E37" s="98"/>
      <c r="F37" s="98"/>
      <c r="G37" s="98"/>
      <c r="H37" s="98"/>
      <c r="I37" s="98"/>
      <c r="J37" s="98"/>
      <c r="K37" s="110" t="s">
        <v>16</v>
      </c>
      <c r="L37" s="114">
        <f>SUM(L31:L36)</f>
        <v>0</v>
      </c>
    </row>
    <row r="38" spans="1:12" ht="15" thickBot="1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111" t="s">
        <v>30</v>
      </c>
      <c r="L38" s="115">
        <f>H29</f>
        <v>4.41</v>
      </c>
    </row>
    <row r="39" spans="1:12" ht="15.75" thickBot="1" x14ac:dyDescent="0.3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128" t="s">
        <v>31</v>
      </c>
      <c r="L39" s="124">
        <f>L38*L37</f>
        <v>0</v>
      </c>
    </row>
    <row r="40" spans="1:12" s="126" customFormat="1" ht="15.75" thickBot="1" x14ac:dyDescent="0.3">
      <c r="L40" s="127"/>
    </row>
    <row r="41" spans="1:12" ht="15.75" thickBot="1" x14ac:dyDescent="0.3">
      <c r="A41" s="25"/>
      <c r="B41" s="25"/>
      <c r="C41" s="25"/>
      <c r="D41" s="25"/>
      <c r="E41" s="25"/>
      <c r="F41" s="25"/>
      <c r="G41" s="25"/>
      <c r="H41" s="25"/>
      <c r="I41" s="25"/>
      <c r="K41" s="129" t="s">
        <v>32</v>
      </c>
      <c r="L41" s="123">
        <f>L39+L27+L15</f>
        <v>0</v>
      </c>
    </row>
    <row r="42" spans="1:12" ht="15" x14ac:dyDescent="0.25">
      <c r="A42" s="25"/>
      <c r="B42" s="25"/>
      <c r="C42" s="25"/>
      <c r="D42" s="25"/>
      <c r="E42" s="25"/>
      <c r="F42" s="25"/>
      <c r="G42" s="25"/>
      <c r="H42" s="25"/>
      <c r="I42" s="27"/>
    </row>
    <row r="43" spans="1:12" ht="15" x14ac:dyDescent="0.25">
      <c r="A43" s="25"/>
      <c r="B43" s="25"/>
      <c r="C43" s="25"/>
      <c r="D43" s="25"/>
      <c r="E43" s="25"/>
      <c r="F43" s="25"/>
      <c r="G43" s="25"/>
      <c r="H43" s="25"/>
      <c r="I43" s="27"/>
      <c r="K43" s="73"/>
      <c r="L43" s="72"/>
    </row>
    <row r="44" spans="1:12" ht="15" x14ac:dyDescent="0.25">
      <c r="A44" s="25"/>
      <c r="B44" s="25"/>
      <c r="C44" s="25"/>
      <c r="D44" s="25"/>
      <c r="E44" s="25"/>
      <c r="F44" s="25"/>
      <c r="G44" s="25"/>
      <c r="H44" s="25"/>
      <c r="I44" s="27"/>
    </row>
    <row r="45" spans="1:12" ht="15" x14ac:dyDescent="0.25">
      <c r="A45" s="25"/>
      <c r="B45" s="25"/>
      <c r="C45" s="25"/>
      <c r="D45" s="25"/>
      <c r="E45" s="25"/>
      <c r="F45" s="25"/>
      <c r="G45" s="25"/>
      <c r="H45" s="25"/>
      <c r="I45" s="27"/>
    </row>
    <row r="46" spans="1:12" ht="15" x14ac:dyDescent="0.25">
      <c r="A46" s="25"/>
      <c r="B46" s="25"/>
      <c r="C46" s="25"/>
      <c r="D46" s="25"/>
      <c r="E46" s="25"/>
      <c r="F46" s="25"/>
      <c r="G46" s="25"/>
      <c r="H46" s="25"/>
      <c r="I46" s="27"/>
    </row>
    <row r="47" spans="1:12" ht="15" x14ac:dyDescent="0.25">
      <c r="A47" s="25"/>
      <c r="B47" s="25"/>
      <c r="C47" s="25"/>
      <c r="D47" s="25"/>
      <c r="E47" s="25"/>
      <c r="F47" s="25"/>
      <c r="G47" s="25"/>
      <c r="H47" s="25"/>
      <c r="I47" s="27"/>
    </row>
    <row r="49" spans="2:2" x14ac:dyDescent="0.2">
      <c r="B49" t="s">
        <v>42</v>
      </c>
    </row>
    <row r="50" spans="2:2" x14ac:dyDescent="0.2">
      <c r="B50" t="s">
        <v>41</v>
      </c>
    </row>
    <row r="51" spans="2:2" x14ac:dyDescent="0.2">
      <c r="B51" t="s">
        <v>43</v>
      </c>
    </row>
    <row r="52" spans="2:2" x14ac:dyDescent="0.2">
      <c r="B52" t="s">
        <v>44</v>
      </c>
    </row>
    <row r="53" spans="2:2" x14ac:dyDescent="0.2">
      <c r="B53" t="s">
        <v>45</v>
      </c>
    </row>
    <row r="54" spans="2:2" x14ac:dyDescent="0.2">
      <c r="B54" t="s">
        <v>46</v>
      </c>
    </row>
    <row r="55" spans="2:2" x14ac:dyDescent="0.2">
      <c r="B55" t="s">
        <v>47</v>
      </c>
    </row>
    <row r="68" spans="1:8" ht="18" x14ac:dyDescent="0.25">
      <c r="A68" s="74" t="s">
        <v>51</v>
      </c>
      <c r="B68" s="74"/>
      <c r="C68" s="74"/>
      <c r="D68" s="74"/>
      <c r="E68" s="74"/>
      <c r="F68" s="74"/>
      <c r="G68" s="74"/>
    </row>
    <row r="70" spans="1:8" ht="15" thickBot="1" x14ac:dyDescent="0.25"/>
    <row r="71" spans="1:8" x14ac:dyDescent="0.2">
      <c r="A71" s="75"/>
      <c r="B71" s="76" t="s">
        <v>50</v>
      </c>
      <c r="C71" s="76" t="s">
        <v>48</v>
      </c>
      <c r="D71" s="76" t="s">
        <v>49</v>
      </c>
      <c r="E71" s="76" t="s">
        <v>12</v>
      </c>
      <c r="F71" s="76" t="s">
        <v>52</v>
      </c>
      <c r="G71" s="76" t="s">
        <v>53</v>
      </c>
      <c r="H71" s="77" t="s">
        <v>54</v>
      </c>
    </row>
    <row r="72" spans="1:8" x14ac:dyDescent="0.2">
      <c r="A72" s="78"/>
      <c r="B72" s="79"/>
      <c r="C72" s="79"/>
      <c r="D72" s="1"/>
      <c r="E72" s="1"/>
      <c r="F72" s="1"/>
      <c r="G72" s="1"/>
      <c r="H72" s="80"/>
    </row>
    <row r="73" spans="1:8" x14ac:dyDescent="0.2">
      <c r="A73" s="78" t="s">
        <v>55</v>
      </c>
      <c r="B73" s="81">
        <v>435</v>
      </c>
      <c r="C73" s="81">
        <v>21</v>
      </c>
      <c r="D73" s="82">
        <v>200</v>
      </c>
      <c r="E73" s="82">
        <v>475</v>
      </c>
      <c r="F73" s="82">
        <v>100</v>
      </c>
      <c r="G73" s="82">
        <v>50</v>
      </c>
      <c r="H73" s="83">
        <v>180</v>
      </c>
    </row>
    <row r="74" spans="1:8" x14ac:dyDescent="0.2">
      <c r="A74" s="78"/>
      <c r="B74" s="81"/>
      <c r="C74" s="81"/>
      <c r="D74" s="82"/>
      <c r="E74" s="82"/>
      <c r="F74" s="82"/>
      <c r="G74" s="82"/>
      <c r="H74" s="83"/>
    </row>
    <row r="75" spans="1:8" x14ac:dyDescent="0.2">
      <c r="A75" s="78" t="s">
        <v>56</v>
      </c>
      <c r="B75" s="81">
        <v>435</v>
      </c>
      <c r="C75" s="81">
        <v>21</v>
      </c>
      <c r="D75" s="82"/>
      <c r="E75" s="82">
        <v>475</v>
      </c>
      <c r="F75" s="82"/>
      <c r="G75" s="82">
        <v>50</v>
      </c>
      <c r="H75" s="83">
        <v>210</v>
      </c>
    </row>
    <row r="76" spans="1:8" x14ac:dyDescent="0.2">
      <c r="A76" s="78"/>
      <c r="B76" s="81"/>
      <c r="C76" s="81"/>
      <c r="D76" s="82"/>
      <c r="E76" s="82"/>
      <c r="F76" s="82"/>
      <c r="G76" s="82"/>
      <c r="H76" s="83"/>
    </row>
    <row r="77" spans="1:8" ht="15" thickBot="1" x14ac:dyDescent="0.25">
      <c r="A77" s="84" t="s">
        <v>16</v>
      </c>
      <c r="B77" s="85">
        <f t="shared" ref="B77:H77" si="5">SUM(B73:B76)</f>
        <v>870</v>
      </c>
      <c r="C77" s="85">
        <f t="shared" si="5"/>
        <v>42</v>
      </c>
      <c r="D77" s="86">
        <f t="shared" si="5"/>
        <v>200</v>
      </c>
      <c r="E77" s="86">
        <f t="shared" si="5"/>
        <v>950</v>
      </c>
      <c r="F77" s="86">
        <f t="shared" si="5"/>
        <v>100</v>
      </c>
      <c r="G77" s="86">
        <f t="shared" si="5"/>
        <v>100</v>
      </c>
      <c r="H77" s="87">
        <f t="shared" si="5"/>
        <v>390</v>
      </c>
    </row>
    <row r="78" spans="1:8" x14ac:dyDescent="0.2">
      <c r="B78" s="88"/>
      <c r="C78" s="88"/>
      <c r="D78" s="89"/>
      <c r="E78" s="89"/>
      <c r="F78" s="89"/>
      <c r="G78" s="89"/>
      <c r="H78" s="89"/>
    </row>
    <row r="79" spans="1:8" x14ac:dyDescent="0.2">
      <c r="B79" s="88"/>
      <c r="C79" s="88"/>
      <c r="D79" s="89"/>
      <c r="E79" s="89"/>
      <c r="F79" s="89"/>
      <c r="G79" s="89"/>
      <c r="H79" s="89"/>
    </row>
    <row r="80" spans="1:8" x14ac:dyDescent="0.2">
      <c r="A80" t="s">
        <v>57</v>
      </c>
      <c r="B80" s="88">
        <f>B77+C77</f>
        <v>912</v>
      </c>
      <c r="D80" t="s">
        <v>58</v>
      </c>
      <c r="F80" s="89">
        <f>D77+F77+E77+G77+H77</f>
        <v>1740</v>
      </c>
    </row>
    <row r="81" spans="1:6" x14ac:dyDescent="0.2">
      <c r="A81" t="s">
        <v>59</v>
      </c>
      <c r="B81" s="90">
        <f>B80*3.9</f>
        <v>3556.7999999999997</v>
      </c>
      <c r="C81" s="90"/>
      <c r="D81" s="90" t="s">
        <v>59</v>
      </c>
      <c r="E81" s="90"/>
      <c r="F81" s="90">
        <f>F80*4.35</f>
        <v>7568.9999999999991</v>
      </c>
    </row>
    <row r="84" spans="1:6" x14ac:dyDescent="0.2">
      <c r="D84" t="s">
        <v>60</v>
      </c>
      <c r="F84" s="90">
        <f>F81+B81</f>
        <v>11125.8</v>
      </c>
    </row>
    <row r="87" spans="1:6" x14ac:dyDescent="0.2">
      <c r="D87" t="s">
        <v>61</v>
      </c>
      <c r="F87" s="91">
        <v>11000</v>
      </c>
    </row>
  </sheetData>
  <dataValidations count="1">
    <dataValidation type="list" allowBlank="1" showInputMessage="1" showErrorMessage="1" sqref="B5">
      <formula1>בחירה</formula1>
    </dataValidation>
  </dataValidation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  <headerFooter>
    <oddHeader>&amp;C&amp;F
&amp;A&amp;Rהודפס 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AI56"/>
  <sheetViews>
    <sheetView rightToLeft="1" topLeftCell="A5" workbookViewId="0">
      <selection activeCell="D16" sqref="D16:D51"/>
    </sheetView>
  </sheetViews>
  <sheetFormatPr defaultRowHeight="14.25" x14ac:dyDescent="0.2"/>
  <cols>
    <col min="1" max="1" width="4.875" bestFit="1" customWidth="1"/>
    <col min="2" max="2" width="10.875" bestFit="1" customWidth="1"/>
    <col min="3" max="3" width="15.375" bestFit="1" customWidth="1"/>
    <col min="4" max="4" width="9.375" customWidth="1"/>
    <col min="5" max="5" width="12" customWidth="1"/>
    <col min="6" max="6" width="10.625" bestFit="1" customWidth="1"/>
    <col min="7" max="8" width="4.875" bestFit="1" customWidth="1"/>
    <col min="9" max="9" width="15.375" customWidth="1"/>
    <col min="10" max="10" width="9.375" bestFit="1" customWidth="1"/>
    <col min="11" max="11" width="12" customWidth="1"/>
    <col min="12" max="12" width="4.625" customWidth="1"/>
    <col min="13" max="14" width="4.875" bestFit="1" customWidth="1"/>
    <col min="15" max="15" width="15.375" customWidth="1"/>
    <col min="16" max="17" width="9.375" customWidth="1"/>
    <col min="18" max="18" width="4.625" customWidth="1"/>
    <col min="19" max="20" width="4.875" bestFit="1" customWidth="1"/>
    <col min="21" max="21" width="15.375" customWidth="1"/>
    <col min="22" max="23" width="9.375" customWidth="1"/>
    <col min="24" max="24" width="4.625" customWidth="1"/>
    <col min="25" max="26" width="4.875" bestFit="1" customWidth="1"/>
    <col min="27" max="27" width="15.375" customWidth="1"/>
    <col min="28" max="29" width="9.375" customWidth="1"/>
    <col min="30" max="30" width="4.625" customWidth="1"/>
    <col min="31" max="32" width="4.875" bestFit="1" customWidth="1"/>
    <col min="33" max="33" width="15.375" customWidth="1"/>
    <col min="34" max="35" width="9.375" customWidth="1"/>
  </cols>
  <sheetData>
    <row r="1" spans="1:35" ht="15" x14ac:dyDescent="0.25">
      <c r="B1" s="6" t="str">
        <f>'תקציב נסיעה'!A1</f>
        <v>שם התחרות</v>
      </c>
      <c r="C1" s="44" t="str">
        <f>'תקציב נסיעה'!B1</f>
        <v>פריס - גביע עולם</v>
      </c>
      <c r="E1" s="34" t="s">
        <v>33</v>
      </c>
      <c r="F1" s="8" t="s">
        <v>34</v>
      </c>
    </row>
    <row r="2" spans="1:35" x14ac:dyDescent="0.2">
      <c r="B2" s="6" t="str">
        <f>'תקציב נסיעה'!A2</f>
        <v>ראש משלחת</v>
      </c>
      <c r="C2" s="44" t="str">
        <f>'תקציב נסיעה'!B2</f>
        <v>בלוה אוהד</v>
      </c>
      <c r="F2" s="28" t="s">
        <v>35</v>
      </c>
    </row>
    <row r="3" spans="1:35" x14ac:dyDescent="0.2">
      <c r="B3" s="6" t="str">
        <f>'תקציב נסיעה'!A3</f>
        <v>יציאה</v>
      </c>
      <c r="C3" s="45">
        <f>'תקציב נסיעה'!B3</f>
        <v>42464</v>
      </c>
    </row>
    <row r="4" spans="1:35" ht="15" x14ac:dyDescent="0.25">
      <c r="B4" s="6" t="str">
        <f>'תקציב נסיעה'!A4</f>
        <v>חזרה</v>
      </c>
      <c r="C4" s="45">
        <f>'תקציב נסיעה'!B4</f>
        <v>42470</v>
      </c>
      <c r="E4" s="150" t="s">
        <v>80</v>
      </c>
      <c r="F4" s="149">
        <f>'תקציב נסיעה'!H5</f>
        <v>4.41</v>
      </c>
    </row>
    <row r="5" spans="1:35" ht="15" x14ac:dyDescent="0.25">
      <c r="B5" s="6" t="str">
        <f>'תקציב נסיעה'!A5</f>
        <v>סעיף תקציבי</v>
      </c>
      <c r="C5" s="45" t="str">
        <f>'תקציב נסיעה'!B5</f>
        <v>הכנות אולימפיות</v>
      </c>
      <c r="E5" s="150" t="s">
        <v>81</v>
      </c>
      <c r="F5" s="149">
        <f>'תקציב נסיעה'!H17</f>
        <v>3.92</v>
      </c>
    </row>
    <row r="6" spans="1:35" ht="15.75" thickBot="1" x14ac:dyDescent="0.3">
      <c r="C6" s="2"/>
    </row>
    <row r="7" spans="1:35" ht="15.75" thickBot="1" x14ac:dyDescent="0.3">
      <c r="B7" s="10"/>
      <c r="C7" s="11" t="s">
        <v>76</v>
      </c>
      <c r="D7" s="62" t="s">
        <v>18</v>
      </c>
      <c r="E7" s="12"/>
      <c r="F7" s="13"/>
    </row>
    <row r="8" spans="1:35" ht="15" x14ac:dyDescent="0.25">
      <c r="A8" s="20" t="s">
        <v>19</v>
      </c>
      <c r="B8" s="24" t="s">
        <v>0</v>
      </c>
      <c r="C8" s="5" t="s">
        <v>1</v>
      </c>
      <c r="D8" s="5" t="s">
        <v>2</v>
      </c>
      <c r="E8" s="5" t="s">
        <v>3</v>
      </c>
      <c r="F8" s="4" t="s">
        <v>4</v>
      </c>
    </row>
    <row r="9" spans="1:35" x14ac:dyDescent="0.2">
      <c r="A9" s="21" t="s">
        <v>20</v>
      </c>
      <c r="B9" s="18">
        <v>1</v>
      </c>
      <c r="C9" s="28" t="s">
        <v>5</v>
      </c>
      <c r="D9" s="28"/>
      <c r="E9" s="30">
        <f>'תקציב נסיעה'!L15</f>
        <v>0</v>
      </c>
      <c r="F9" s="42">
        <f>E9</f>
        <v>0</v>
      </c>
    </row>
    <row r="10" spans="1:35" x14ac:dyDescent="0.2">
      <c r="A10" s="21" t="s">
        <v>20</v>
      </c>
      <c r="B10" s="18">
        <v>2</v>
      </c>
      <c r="C10" s="7" t="s">
        <v>23</v>
      </c>
      <c r="D10" s="35"/>
      <c r="E10" s="7"/>
      <c r="F10" s="42">
        <f>F9+E10-D10</f>
        <v>0</v>
      </c>
    </row>
    <row r="11" spans="1:35" x14ac:dyDescent="0.2">
      <c r="A11" s="21" t="s">
        <v>20</v>
      </c>
      <c r="B11" s="18">
        <v>3</v>
      </c>
      <c r="C11" s="7" t="s">
        <v>75</v>
      </c>
      <c r="D11" s="7"/>
      <c r="E11" s="7"/>
      <c r="F11" s="42">
        <f t="shared" ref="F11:F12" si="0">F10+E11-D11</f>
        <v>0</v>
      </c>
    </row>
    <row r="12" spans="1:35" ht="15" thickBot="1" x14ac:dyDescent="0.25">
      <c r="A12" s="22" t="s">
        <v>20</v>
      </c>
      <c r="B12" s="19">
        <v>4</v>
      </c>
      <c r="C12" s="36" t="s">
        <v>69</v>
      </c>
      <c r="D12" s="36"/>
      <c r="E12" s="36"/>
      <c r="F12" s="43">
        <f t="shared" si="0"/>
        <v>0</v>
      </c>
    </row>
    <row r="13" spans="1:35" ht="15" thickBot="1" x14ac:dyDescent="0.25"/>
    <row r="14" spans="1:35" ht="15.75" thickBot="1" x14ac:dyDescent="0.3">
      <c r="B14" s="14"/>
      <c r="C14" s="15" t="s">
        <v>8</v>
      </c>
      <c r="D14" s="62" t="s">
        <v>18</v>
      </c>
      <c r="E14" s="17"/>
      <c r="H14" s="14"/>
      <c r="I14" s="15" t="s">
        <v>9</v>
      </c>
      <c r="J14" s="63" t="s">
        <v>78</v>
      </c>
      <c r="K14" s="17">
        <f>'תקציב נסיעה'!H5</f>
        <v>4.41</v>
      </c>
      <c r="N14" s="14"/>
      <c r="O14" s="15" t="s">
        <v>10</v>
      </c>
      <c r="P14" s="63" t="s">
        <v>78</v>
      </c>
      <c r="Q14" s="17">
        <f>'תקציב נסיעה'!H5</f>
        <v>4.41</v>
      </c>
      <c r="T14" s="14"/>
      <c r="U14" s="15" t="s">
        <v>77</v>
      </c>
      <c r="V14" s="63" t="s">
        <v>78</v>
      </c>
      <c r="W14" s="17">
        <f>'תקציב נסיעה'!H5</f>
        <v>4.41</v>
      </c>
      <c r="Z14" s="14"/>
      <c r="AA14" s="15" t="s">
        <v>11</v>
      </c>
      <c r="AB14" s="63" t="s">
        <v>78</v>
      </c>
      <c r="AC14" s="17">
        <f>'תקציב נסיעה'!H5</f>
        <v>4.41</v>
      </c>
      <c r="AF14" s="14"/>
      <c r="AG14" s="15" t="s">
        <v>68</v>
      </c>
      <c r="AH14" s="63" t="s">
        <v>78</v>
      </c>
      <c r="AI14" s="17">
        <f>'תקציב נסיעה'!H5</f>
        <v>4.41</v>
      </c>
    </row>
    <row r="15" spans="1:35" ht="15.75" thickBot="1" x14ac:dyDescent="0.3">
      <c r="A15" s="23" t="s">
        <v>19</v>
      </c>
      <c r="B15" s="3" t="s">
        <v>0</v>
      </c>
      <c r="C15" s="5" t="s">
        <v>1</v>
      </c>
      <c r="D15" s="5" t="s">
        <v>2</v>
      </c>
      <c r="E15" s="4" t="s">
        <v>4</v>
      </c>
      <c r="G15" s="23" t="s">
        <v>19</v>
      </c>
      <c r="H15" s="3" t="s">
        <v>0</v>
      </c>
      <c r="I15" s="5" t="s">
        <v>1</v>
      </c>
      <c r="J15" s="5" t="s">
        <v>2</v>
      </c>
      <c r="K15" s="4" t="s">
        <v>4</v>
      </c>
      <c r="M15" s="23" t="s">
        <v>19</v>
      </c>
      <c r="N15" s="3" t="s">
        <v>0</v>
      </c>
      <c r="O15" s="5" t="s">
        <v>1</v>
      </c>
      <c r="P15" s="5" t="s">
        <v>2</v>
      </c>
      <c r="Q15" s="4" t="s">
        <v>4</v>
      </c>
      <c r="S15" s="23" t="s">
        <v>19</v>
      </c>
      <c r="T15" s="3" t="s">
        <v>0</v>
      </c>
      <c r="U15" s="5" t="s">
        <v>1</v>
      </c>
      <c r="V15" s="5" t="s">
        <v>2</v>
      </c>
      <c r="W15" s="4" t="s">
        <v>4</v>
      </c>
      <c r="Y15" s="23" t="s">
        <v>19</v>
      </c>
      <c r="Z15" s="3" t="s">
        <v>0</v>
      </c>
      <c r="AA15" s="5" t="s">
        <v>1</v>
      </c>
      <c r="AB15" s="5" t="s">
        <v>2</v>
      </c>
      <c r="AC15" s="4" t="s">
        <v>4</v>
      </c>
      <c r="AE15" s="23" t="s">
        <v>19</v>
      </c>
      <c r="AF15" s="3" t="s">
        <v>0</v>
      </c>
      <c r="AG15" s="5" t="s">
        <v>1</v>
      </c>
      <c r="AH15" s="5" t="s">
        <v>2</v>
      </c>
      <c r="AI15" s="4" t="s">
        <v>4</v>
      </c>
    </row>
    <row r="16" spans="1:35" x14ac:dyDescent="0.2">
      <c r="A16" s="20" t="s">
        <v>21</v>
      </c>
      <c r="B16" s="18">
        <v>1</v>
      </c>
      <c r="C16" s="7"/>
      <c r="D16" s="35"/>
      <c r="E16" s="42">
        <f>D16</f>
        <v>0</v>
      </c>
      <c r="G16" s="20" t="s">
        <v>37</v>
      </c>
      <c r="H16" s="18">
        <v>1</v>
      </c>
      <c r="I16" s="41"/>
      <c r="J16" s="37"/>
      <c r="K16" s="46">
        <f>J16</f>
        <v>0</v>
      </c>
      <c r="M16" s="20" t="s">
        <v>38</v>
      </c>
      <c r="N16" s="18">
        <v>1</v>
      </c>
      <c r="O16" s="41"/>
      <c r="P16" s="37"/>
      <c r="Q16" s="46">
        <f>P16</f>
        <v>0</v>
      </c>
      <c r="S16" s="20" t="s">
        <v>37</v>
      </c>
      <c r="T16" s="18">
        <v>1</v>
      </c>
      <c r="U16" s="41"/>
      <c r="V16" s="37"/>
      <c r="W16" s="46">
        <f>V16</f>
        <v>0</v>
      </c>
      <c r="Y16" s="20" t="s">
        <v>37</v>
      </c>
      <c r="Z16" s="18">
        <v>1</v>
      </c>
      <c r="AA16" s="41"/>
      <c r="AB16" s="37"/>
      <c r="AC16" s="46">
        <f>AB16</f>
        <v>0</v>
      </c>
      <c r="AE16" s="20" t="s">
        <v>37</v>
      </c>
      <c r="AF16" s="18">
        <v>1</v>
      </c>
      <c r="AG16" s="41"/>
      <c r="AH16" s="37"/>
      <c r="AI16" s="46">
        <f>AH16</f>
        <v>0</v>
      </c>
    </row>
    <row r="17" spans="1:35" x14ac:dyDescent="0.2">
      <c r="A17" s="21" t="s">
        <v>21</v>
      </c>
      <c r="B17" s="18">
        <v>2</v>
      </c>
      <c r="C17" s="7"/>
      <c r="D17" s="35"/>
      <c r="E17" s="42">
        <f>E16+D17</f>
        <v>0</v>
      </c>
      <c r="G17" s="21" t="s">
        <v>37</v>
      </c>
      <c r="H17" s="18">
        <v>2</v>
      </c>
      <c r="I17" s="7"/>
      <c r="J17" s="37"/>
      <c r="K17" s="46">
        <f>K16+J17</f>
        <v>0</v>
      </c>
      <c r="M17" s="21" t="s">
        <v>38</v>
      </c>
      <c r="N17" s="18">
        <v>2</v>
      </c>
      <c r="O17" s="7"/>
      <c r="P17" s="37"/>
      <c r="Q17" s="46">
        <f>Q16+P17</f>
        <v>0</v>
      </c>
      <c r="S17" s="21" t="s">
        <v>37</v>
      </c>
      <c r="T17" s="18">
        <v>2</v>
      </c>
      <c r="U17" s="7"/>
      <c r="V17" s="37"/>
      <c r="W17" s="46">
        <f>W16+V17</f>
        <v>0</v>
      </c>
      <c r="Y17" s="21" t="s">
        <v>37</v>
      </c>
      <c r="Z17" s="18">
        <v>2</v>
      </c>
      <c r="AA17" s="7"/>
      <c r="AB17" s="37"/>
      <c r="AC17" s="46">
        <f>AC16+AB17</f>
        <v>0</v>
      </c>
      <c r="AE17" s="21" t="s">
        <v>37</v>
      </c>
      <c r="AF17" s="18">
        <v>2</v>
      </c>
      <c r="AG17" s="7"/>
      <c r="AH17" s="37"/>
      <c r="AI17" s="46">
        <f>AI16+AH17</f>
        <v>0</v>
      </c>
    </row>
    <row r="18" spans="1:35" x14ac:dyDescent="0.2">
      <c r="A18" s="21" t="s">
        <v>21</v>
      </c>
      <c r="B18" s="18">
        <v>3</v>
      </c>
      <c r="C18" s="7"/>
      <c r="D18" s="35"/>
      <c r="E18" s="42">
        <f t="shared" ref="E18:E51" si="1">E17+D18</f>
        <v>0</v>
      </c>
      <c r="G18" s="21" t="s">
        <v>37</v>
      </c>
      <c r="H18" s="18">
        <v>3</v>
      </c>
      <c r="I18" s="7"/>
      <c r="J18" s="37"/>
      <c r="K18" s="46">
        <f t="shared" ref="K18:K51" si="2">K17+J18</f>
        <v>0</v>
      </c>
      <c r="M18" s="21" t="s">
        <v>38</v>
      </c>
      <c r="N18" s="18">
        <v>3</v>
      </c>
      <c r="O18" s="7"/>
      <c r="P18" s="37"/>
      <c r="Q18" s="46">
        <f t="shared" ref="Q18:Q51" si="3">Q17+P18</f>
        <v>0</v>
      </c>
      <c r="S18" s="21" t="s">
        <v>37</v>
      </c>
      <c r="T18" s="18">
        <v>3</v>
      </c>
      <c r="U18" s="7"/>
      <c r="V18" s="37"/>
      <c r="W18" s="46">
        <f t="shared" ref="W18:W51" si="4">W17+V18</f>
        <v>0</v>
      </c>
      <c r="Y18" s="21" t="s">
        <v>37</v>
      </c>
      <c r="Z18" s="18">
        <v>3</v>
      </c>
      <c r="AA18" s="7"/>
      <c r="AB18" s="37"/>
      <c r="AC18" s="46">
        <f t="shared" ref="AC18:AC51" si="5">AC17+AB18</f>
        <v>0</v>
      </c>
      <c r="AE18" s="21" t="s">
        <v>37</v>
      </c>
      <c r="AF18" s="18">
        <v>3</v>
      </c>
      <c r="AG18" s="7"/>
      <c r="AH18" s="37"/>
      <c r="AI18" s="46">
        <f t="shared" ref="AI18:AI51" si="6">AI17+AH18</f>
        <v>0</v>
      </c>
    </row>
    <row r="19" spans="1:35" x14ac:dyDescent="0.2">
      <c r="A19" s="21" t="s">
        <v>21</v>
      </c>
      <c r="B19" s="18">
        <v>4</v>
      </c>
      <c r="C19" s="7"/>
      <c r="D19" s="35"/>
      <c r="E19" s="42">
        <f t="shared" si="1"/>
        <v>0</v>
      </c>
      <c r="G19" s="21" t="s">
        <v>37</v>
      </c>
      <c r="H19" s="18">
        <v>4</v>
      </c>
      <c r="I19" s="7"/>
      <c r="J19" s="37"/>
      <c r="K19" s="46">
        <f t="shared" si="2"/>
        <v>0</v>
      </c>
      <c r="M19" s="21" t="s">
        <v>38</v>
      </c>
      <c r="N19" s="18">
        <v>4</v>
      </c>
      <c r="O19" s="7"/>
      <c r="P19" s="37"/>
      <c r="Q19" s="46">
        <f t="shared" si="3"/>
        <v>0</v>
      </c>
      <c r="S19" s="21" t="s">
        <v>37</v>
      </c>
      <c r="T19" s="18">
        <v>4</v>
      </c>
      <c r="U19" s="7"/>
      <c r="V19" s="37"/>
      <c r="W19" s="46">
        <f t="shared" si="4"/>
        <v>0</v>
      </c>
      <c r="Y19" s="21" t="s">
        <v>37</v>
      </c>
      <c r="Z19" s="18">
        <v>4</v>
      </c>
      <c r="AA19" s="7"/>
      <c r="AB19" s="37"/>
      <c r="AC19" s="46">
        <f t="shared" si="5"/>
        <v>0</v>
      </c>
      <c r="AE19" s="21" t="s">
        <v>37</v>
      </c>
      <c r="AF19" s="18">
        <v>4</v>
      </c>
      <c r="AG19" s="7"/>
      <c r="AH19" s="37"/>
      <c r="AI19" s="46">
        <f t="shared" si="6"/>
        <v>0</v>
      </c>
    </row>
    <row r="20" spans="1:35" x14ac:dyDescent="0.2">
      <c r="A20" s="21" t="s">
        <v>21</v>
      </c>
      <c r="B20" s="18">
        <v>5</v>
      </c>
      <c r="C20" s="7"/>
      <c r="D20" s="35"/>
      <c r="E20" s="42">
        <f t="shared" si="1"/>
        <v>0</v>
      </c>
      <c r="G20" s="21" t="s">
        <v>37</v>
      </c>
      <c r="H20" s="18">
        <v>5</v>
      </c>
      <c r="I20" s="7"/>
      <c r="J20" s="37"/>
      <c r="K20" s="46">
        <f t="shared" si="2"/>
        <v>0</v>
      </c>
      <c r="M20" s="21" t="s">
        <v>38</v>
      </c>
      <c r="N20" s="18">
        <v>5</v>
      </c>
      <c r="O20" s="7"/>
      <c r="P20" s="37"/>
      <c r="Q20" s="46">
        <f t="shared" si="3"/>
        <v>0</v>
      </c>
      <c r="S20" s="21" t="s">
        <v>37</v>
      </c>
      <c r="T20" s="18">
        <v>5</v>
      </c>
      <c r="U20" s="7"/>
      <c r="V20" s="37"/>
      <c r="W20" s="46">
        <f t="shared" si="4"/>
        <v>0</v>
      </c>
      <c r="Y20" s="21" t="s">
        <v>37</v>
      </c>
      <c r="Z20" s="18">
        <v>5</v>
      </c>
      <c r="AA20" s="7"/>
      <c r="AB20" s="37"/>
      <c r="AC20" s="46">
        <f t="shared" si="5"/>
        <v>0</v>
      </c>
      <c r="AE20" s="21" t="s">
        <v>37</v>
      </c>
      <c r="AF20" s="18">
        <v>5</v>
      </c>
      <c r="AG20" s="7"/>
      <c r="AH20" s="37"/>
      <c r="AI20" s="46">
        <f t="shared" si="6"/>
        <v>0</v>
      </c>
    </row>
    <row r="21" spans="1:35" x14ac:dyDescent="0.2">
      <c r="A21" s="21" t="s">
        <v>21</v>
      </c>
      <c r="B21" s="18">
        <v>6</v>
      </c>
      <c r="C21" s="38"/>
      <c r="D21" s="35"/>
      <c r="E21" s="42">
        <f t="shared" si="1"/>
        <v>0</v>
      </c>
      <c r="G21" s="21" t="s">
        <v>37</v>
      </c>
      <c r="H21" s="18">
        <v>6</v>
      </c>
      <c r="I21" s="38"/>
      <c r="J21" s="37"/>
      <c r="K21" s="46">
        <f t="shared" si="2"/>
        <v>0</v>
      </c>
      <c r="M21" s="21" t="s">
        <v>38</v>
      </c>
      <c r="N21" s="18">
        <v>6</v>
      </c>
      <c r="O21" s="38"/>
      <c r="P21" s="37"/>
      <c r="Q21" s="46">
        <f t="shared" si="3"/>
        <v>0</v>
      </c>
      <c r="S21" s="21" t="s">
        <v>37</v>
      </c>
      <c r="T21" s="18">
        <v>6</v>
      </c>
      <c r="U21" s="38"/>
      <c r="V21" s="37"/>
      <c r="W21" s="46">
        <f t="shared" si="4"/>
        <v>0</v>
      </c>
      <c r="Y21" s="21" t="s">
        <v>37</v>
      </c>
      <c r="Z21" s="18">
        <v>6</v>
      </c>
      <c r="AA21" s="38"/>
      <c r="AB21" s="37"/>
      <c r="AC21" s="46">
        <f t="shared" si="5"/>
        <v>0</v>
      </c>
      <c r="AE21" s="21" t="s">
        <v>37</v>
      </c>
      <c r="AF21" s="18">
        <v>6</v>
      </c>
      <c r="AG21" s="38"/>
      <c r="AH21" s="37"/>
      <c r="AI21" s="46">
        <f t="shared" si="6"/>
        <v>0</v>
      </c>
    </row>
    <row r="22" spans="1:35" x14ac:dyDescent="0.2">
      <c r="A22" s="21" t="s">
        <v>21</v>
      </c>
      <c r="B22" s="18">
        <v>7</v>
      </c>
      <c r="C22" s="7"/>
      <c r="D22" s="35"/>
      <c r="E22" s="42">
        <f t="shared" si="1"/>
        <v>0</v>
      </c>
      <c r="G22" s="21" t="s">
        <v>37</v>
      </c>
      <c r="H22" s="18">
        <v>7</v>
      </c>
      <c r="I22" s="7"/>
      <c r="J22" s="37"/>
      <c r="K22" s="46">
        <f t="shared" si="2"/>
        <v>0</v>
      </c>
      <c r="M22" s="21" t="s">
        <v>38</v>
      </c>
      <c r="N22" s="18">
        <v>7</v>
      </c>
      <c r="O22" s="7"/>
      <c r="P22" s="37"/>
      <c r="Q22" s="46">
        <f t="shared" si="3"/>
        <v>0</v>
      </c>
      <c r="S22" s="21" t="s">
        <v>37</v>
      </c>
      <c r="T22" s="18">
        <v>7</v>
      </c>
      <c r="U22" s="7"/>
      <c r="V22" s="37"/>
      <c r="W22" s="46">
        <f t="shared" si="4"/>
        <v>0</v>
      </c>
      <c r="Y22" s="21" t="s">
        <v>37</v>
      </c>
      <c r="Z22" s="18">
        <v>7</v>
      </c>
      <c r="AA22" s="7"/>
      <c r="AB22" s="37"/>
      <c r="AC22" s="46">
        <f t="shared" si="5"/>
        <v>0</v>
      </c>
      <c r="AE22" s="21" t="s">
        <v>37</v>
      </c>
      <c r="AF22" s="18">
        <v>7</v>
      </c>
      <c r="AG22" s="7"/>
      <c r="AH22" s="37"/>
      <c r="AI22" s="46">
        <f t="shared" si="6"/>
        <v>0</v>
      </c>
    </row>
    <row r="23" spans="1:35" x14ac:dyDescent="0.2">
      <c r="A23" s="21" t="s">
        <v>21</v>
      </c>
      <c r="B23" s="18">
        <v>8</v>
      </c>
      <c r="C23" s="39"/>
      <c r="D23" s="35"/>
      <c r="E23" s="42">
        <f t="shared" si="1"/>
        <v>0</v>
      </c>
      <c r="G23" s="21" t="s">
        <v>37</v>
      </c>
      <c r="H23" s="18">
        <v>8</v>
      </c>
      <c r="I23" s="39"/>
      <c r="J23" s="37"/>
      <c r="K23" s="46">
        <f t="shared" si="2"/>
        <v>0</v>
      </c>
      <c r="M23" s="21" t="s">
        <v>38</v>
      </c>
      <c r="N23" s="18">
        <v>8</v>
      </c>
      <c r="O23" s="39"/>
      <c r="P23" s="37"/>
      <c r="Q23" s="46">
        <f t="shared" si="3"/>
        <v>0</v>
      </c>
      <c r="S23" s="21" t="s">
        <v>37</v>
      </c>
      <c r="T23" s="18">
        <v>8</v>
      </c>
      <c r="U23" s="39"/>
      <c r="V23" s="37"/>
      <c r="W23" s="46">
        <f t="shared" si="4"/>
        <v>0</v>
      </c>
      <c r="Y23" s="21" t="s">
        <v>37</v>
      </c>
      <c r="Z23" s="18">
        <v>8</v>
      </c>
      <c r="AA23" s="39"/>
      <c r="AB23" s="37"/>
      <c r="AC23" s="46">
        <f t="shared" si="5"/>
        <v>0</v>
      </c>
      <c r="AE23" s="21" t="s">
        <v>37</v>
      </c>
      <c r="AF23" s="18">
        <v>8</v>
      </c>
      <c r="AG23" s="39"/>
      <c r="AH23" s="37"/>
      <c r="AI23" s="46">
        <f t="shared" si="6"/>
        <v>0</v>
      </c>
    </row>
    <row r="24" spans="1:35" x14ac:dyDescent="0.2">
      <c r="A24" s="21" t="s">
        <v>21</v>
      </c>
      <c r="B24" s="18">
        <v>9</v>
      </c>
      <c r="C24" s="7"/>
      <c r="D24" s="35"/>
      <c r="E24" s="42">
        <f t="shared" si="1"/>
        <v>0</v>
      </c>
      <c r="G24" s="21" t="s">
        <v>37</v>
      </c>
      <c r="H24" s="18">
        <v>9</v>
      </c>
      <c r="I24" s="7"/>
      <c r="J24" s="37"/>
      <c r="K24" s="46">
        <f t="shared" si="2"/>
        <v>0</v>
      </c>
      <c r="M24" s="21" t="s">
        <v>38</v>
      </c>
      <c r="N24" s="18">
        <v>9</v>
      </c>
      <c r="O24" s="7"/>
      <c r="P24" s="37"/>
      <c r="Q24" s="46">
        <f t="shared" si="3"/>
        <v>0</v>
      </c>
      <c r="S24" s="21" t="s">
        <v>37</v>
      </c>
      <c r="T24" s="18">
        <v>9</v>
      </c>
      <c r="U24" s="7"/>
      <c r="V24" s="37"/>
      <c r="W24" s="46">
        <f t="shared" si="4"/>
        <v>0</v>
      </c>
      <c r="Y24" s="21" t="s">
        <v>37</v>
      </c>
      <c r="Z24" s="18">
        <v>9</v>
      </c>
      <c r="AA24" s="7"/>
      <c r="AB24" s="37"/>
      <c r="AC24" s="46">
        <f t="shared" si="5"/>
        <v>0</v>
      </c>
      <c r="AE24" s="21" t="s">
        <v>37</v>
      </c>
      <c r="AF24" s="18">
        <v>9</v>
      </c>
      <c r="AG24" s="7"/>
      <c r="AH24" s="37"/>
      <c r="AI24" s="46">
        <f t="shared" si="6"/>
        <v>0</v>
      </c>
    </row>
    <row r="25" spans="1:35" x14ac:dyDescent="0.2">
      <c r="A25" s="21" t="s">
        <v>21</v>
      </c>
      <c r="B25" s="18">
        <v>10</v>
      </c>
      <c r="C25" s="7"/>
      <c r="D25" s="35"/>
      <c r="E25" s="42">
        <f t="shared" si="1"/>
        <v>0</v>
      </c>
      <c r="G25" s="21" t="s">
        <v>37</v>
      </c>
      <c r="H25" s="18">
        <v>10</v>
      </c>
      <c r="I25" s="7"/>
      <c r="J25" s="37"/>
      <c r="K25" s="46">
        <f t="shared" si="2"/>
        <v>0</v>
      </c>
      <c r="M25" s="21" t="s">
        <v>38</v>
      </c>
      <c r="N25" s="18">
        <v>10</v>
      </c>
      <c r="O25" s="7"/>
      <c r="P25" s="37"/>
      <c r="Q25" s="46">
        <f t="shared" si="3"/>
        <v>0</v>
      </c>
      <c r="S25" s="21" t="s">
        <v>37</v>
      </c>
      <c r="T25" s="18">
        <v>10</v>
      </c>
      <c r="U25" s="7"/>
      <c r="V25" s="37"/>
      <c r="W25" s="46">
        <f t="shared" si="4"/>
        <v>0</v>
      </c>
      <c r="Y25" s="21" t="s">
        <v>37</v>
      </c>
      <c r="Z25" s="18">
        <v>10</v>
      </c>
      <c r="AA25" s="7"/>
      <c r="AB25" s="37"/>
      <c r="AC25" s="46">
        <f t="shared" si="5"/>
        <v>0</v>
      </c>
      <c r="AE25" s="21" t="s">
        <v>37</v>
      </c>
      <c r="AF25" s="18">
        <v>10</v>
      </c>
      <c r="AG25" s="7"/>
      <c r="AH25" s="37"/>
      <c r="AI25" s="46">
        <f t="shared" si="6"/>
        <v>0</v>
      </c>
    </row>
    <row r="26" spans="1:35" x14ac:dyDescent="0.2">
      <c r="A26" s="21" t="s">
        <v>21</v>
      </c>
      <c r="B26" s="18">
        <v>11</v>
      </c>
      <c r="C26" s="7"/>
      <c r="D26" s="35"/>
      <c r="E26" s="42">
        <f t="shared" si="1"/>
        <v>0</v>
      </c>
      <c r="G26" s="21" t="s">
        <v>37</v>
      </c>
      <c r="H26" s="18">
        <v>11</v>
      </c>
      <c r="I26" s="7"/>
      <c r="J26" s="37"/>
      <c r="K26" s="46">
        <f t="shared" si="2"/>
        <v>0</v>
      </c>
      <c r="M26" s="21" t="s">
        <v>38</v>
      </c>
      <c r="N26" s="18">
        <v>11</v>
      </c>
      <c r="O26" s="7"/>
      <c r="P26" s="37"/>
      <c r="Q26" s="46">
        <f t="shared" si="3"/>
        <v>0</v>
      </c>
      <c r="S26" s="21" t="s">
        <v>37</v>
      </c>
      <c r="T26" s="18">
        <v>11</v>
      </c>
      <c r="U26" s="7"/>
      <c r="V26" s="37"/>
      <c r="W26" s="46">
        <f t="shared" si="4"/>
        <v>0</v>
      </c>
      <c r="Y26" s="21" t="s">
        <v>37</v>
      </c>
      <c r="Z26" s="18">
        <v>11</v>
      </c>
      <c r="AA26" s="7"/>
      <c r="AB26" s="37"/>
      <c r="AC26" s="46">
        <f t="shared" si="5"/>
        <v>0</v>
      </c>
      <c r="AE26" s="21" t="s">
        <v>37</v>
      </c>
      <c r="AF26" s="18">
        <v>11</v>
      </c>
      <c r="AG26" s="7"/>
      <c r="AH26" s="37"/>
      <c r="AI26" s="46">
        <f t="shared" si="6"/>
        <v>0</v>
      </c>
    </row>
    <row r="27" spans="1:35" x14ac:dyDescent="0.2">
      <c r="A27" s="21" t="s">
        <v>21</v>
      </c>
      <c r="B27" s="18">
        <v>12</v>
      </c>
      <c r="C27" s="7"/>
      <c r="D27" s="35"/>
      <c r="E27" s="42">
        <f t="shared" si="1"/>
        <v>0</v>
      </c>
      <c r="G27" s="21" t="s">
        <v>37</v>
      </c>
      <c r="H27" s="18">
        <v>12</v>
      </c>
      <c r="I27" s="7"/>
      <c r="J27" s="37"/>
      <c r="K27" s="46">
        <f t="shared" si="2"/>
        <v>0</v>
      </c>
      <c r="M27" s="21" t="s">
        <v>38</v>
      </c>
      <c r="N27" s="18">
        <v>12</v>
      </c>
      <c r="O27" s="7"/>
      <c r="P27" s="37"/>
      <c r="Q27" s="46">
        <f t="shared" si="3"/>
        <v>0</v>
      </c>
      <c r="S27" s="21" t="s">
        <v>37</v>
      </c>
      <c r="T27" s="18">
        <v>12</v>
      </c>
      <c r="U27" s="7"/>
      <c r="V27" s="37"/>
      <c r="W27" s="46">
        <f t="shared" si="4"/>
        <v>0</v>
      </c>
      <c r="Y27" s="21" t="s">
        <v>37</v>
      </c>
      <c r="Z27" s="18">
        <v>12</v>
      </c>
      <c r="AA27" s="7"/>
      <c r="AB27" s="37"/>
      <c r="AC27" s="46">
        <f t="shared" si="5"/>
        <v>0</v>
      </c>
      <c r="AE27" s="21" t="s">
        <v>37</v>
      </c>
      <c r="AF27" s="18">
        <v>12</v>
      </c>
      <c r="AG27" s="7"/>
      <c r="AH27" s="37"/>
      <c r="AI27" s="46">
        <f t="shared" si="6"/>
        <v>0</v>
      </c>
    </row>
    <row r="28" spans="1:35" x14ac:dyDescent="0.2">
      <c r="A28" s="21" t="s">
        <v>21</v>
      </c>
      <c r="B28" s="18">
        <v>13</v>
      </c>
      <c r="C28" s="7"/>
      <c r="D28" s="35"/>
      <c r="E28" s="42">
        <f t="shared" si="1"/>
        <v>0</v>
      </c>
      <c r="G28" s="21" t="s">
        <v>37</v>
      </c>
      <c r="H28" s="18">
        <v>13</v>
      </c>
      <c r="I28" s="7"/>
      <c r="J28" s="37"/>
      <c r="K28" s="46">
        <f t="shared" si="2"/>
        <v>0</v>
      </c>
      <c r="M28" s="21" t="s">
        <v>38</v>
      </c>
      <c r="N28" s="18">
        <v>13</v>
      </c>
      <c r="O28" s="7"/>
      <c r="P28" s="37"/>
      <c r="Q28" s="46">
        <f t="shared" si="3"/>
        <v>0</v>
      </c>
      <c r="S28" s="21" t="s">
        <v>37</v>
      </c>
      <c r="T28" s="18">
        <v>13</v>
      </c>
      <c r="U28" s="7"/>
      <c r="V28" s="37"/>
      <c r="W28" s="46">
        <f t="shared" si="4"/>
        <v>0</v>
      </c>
      <c r="Y28" s="21" t="s">
        <v>37</v>
      </c>
      <c r="Z28" s="18">
        <v>13</v>
      </c>
      <c r="AA28" s="7"/>
      <c r="AB28" s="37"/>
      <c r="AC28" s="46">
        <f t="shared" si="5"/>
        <v>0</v>
      </c>
      <c r="AE28" s="21" t="s">
        <v>37</v>
      </c>
      <c r="AF28" s="18">
        <v>13</v>
      </c>
      <c r="AG28" s="7"/>
      <c r="AH28" s="37"/>
      <c r="AI28" s="46">
        <f t="shared" si="6"/>
        <v>0</v>
      </c>
    </row>
    <row r="29" spans="1:35" x14ac:dyDescent="0.2">
      <c r="A29" s="21" t="s">
        <v>21</v>
      </c>
      <c r="B29" s="18">
        <v>14</v>
      </c>
      <c r="C29" s="7"/>
      <c r="D29" s="35"/>
      <c r="E29" s="42">
        <f t="shared" si="1"/>
        <v>0</v>
      </c>
      <c r="G29" s="21" t="s">
        <v>37</v>
      </c>
      <c r="H29" s="18">
        <v>14</v>
      </c>
      <c r="I29" s="7"/>
      <c r="J29" s="37"/>
      <c r="K29" s="46">
        <f t="shared" si="2"/>
        <v>0</v>
      </c>
      <c r="M29" s="21" t="s">
        <v>38</v>
      </c>
      <c r="N29" s="18">
        <v>14</v>
      </c>
      <c r="O29" s="7"/>
      <c r="P29" s="37"/>
      <c r="Q29" s="46">
        <f t="shared" si="3"/>
        <v>0</v>
      </c>
      <c r="S29" s="21" t="s">
        <v>37</v>
      </c>
      <c r="T29" s="18">
        <v>14</v>
      </c>
      <c r="U29" s="7"/>
      <c r="V29" s="37"/>
      <c r="W29" s="46">
        <f t="shared" si="4"/>
        <v>0</v>
      </c>
      <c r="Y29" s="21" t="s">
        <v>37</v>
      </c>
      <c r="Z29" s="18">
        <v>14</v>
      </c>
      <c r="AA29" s="7"/>
      <c r="AB29" s="37"/>
      <c r="AC29" s="46">
        <f t="shared" si="5"/>
        <v>0</v>
      </c>
      <c r="AE29" s="21" t="s">
        <v>37</v>
      </c>
      <c r="AF29" s="18">
        <v>14</v>
      </c>
      <c r="AG29" s="7"/>
      <c r="AH29" s="37"/>
      <c r="AI29" s="46">
        <f t="shared" si="6"/>
        <v>0</v>
      </c>
    </row>
    <row r="30" spans="1:35" x14ac:dyDescent="0.2">
      <c r="A30" s="21" t="s">
        <v>21</v>
      </c>
      <c r="B30" s="18">
        <v>15</v>
      </c>
      <c r="C30" s="7"/>
      <c r="D30" s="35"/>
      <c r="E30" s="42">
        <f t="shared" si="1"/>
        <v>0</v>
      </c>
      <c r="G30" s="21" t="s">
        <v>37</v>
      </c>
      <c r="H30" s="18">
        <v>15</v>
      </c>
      <c r="I30" s="7"/>
      <c r="J30" s="37"/>
      <c r="K30" s="46">
        <f t="shared" si="2"/>
        <v>0</v>
      </c>
      <c r="M30" s="21" t="s">
        <v>38</v>
      </c>
      <c r="N30" s="18">
        <v>15</v>
      </c>
      <c r="O30" s="7"/>
      <c r="P30" s="37"/>
      <c r="Q30" s="46">
        <f t="shared" si="3"/>
        <v>0</v>
      </c>
      <c r="S30" s="21" t="s">
        <v>37</v>
      </c>
      <c r="T30" s="18">
        <v>15</v>
      </c>
      <c r="U30" s="7"/>
      <c r="V30" s="37"/>
      <c r="W30" s="46">
        <f t="shared" si="4"/>
        <v>0</v>
      </c>
      <c r="Y30" s="21" t="s">
        <v>37</v>
      </c>
      <c r="Z30" s="18">
        <v>15</v>
      </c>
      <c r="AA30" s="7"/>
      <c r="AB30" s="37"/>
      <c r="AC30" s="46">
        <f t="shared" si="5"/>
        <v>0</v>
      </c>
      <c r="AE30" s="21" t="s">
        <v>37</v>
      </c>
      <c r="AF30" s="18">
        <v>15</v>
      </c>
      <c r="AG30" s="7"/>
      <c r="AH30" s="37"/>
      <c r="AI30" s="46">
        <f t="shared" si="6"/>
        <v>0</v>
      </c>
    </row>
    <row r="31" spans="1:35" x14ac:dyDescent="0.2">
      <c r="A31" s="21" t="s">
        <v>21</v>
      </c>
      <c r="B31" s="18">
        <v>16</v>
      </c>
      <c r="C31" s="7"/>
      <c r="D31" s="35"/>
      <c r="E31" s="42">
        <f t="shared" si="1"/>
        <v>0</v>
      </c>
      <c r="G31" s="21" t="s">
        <v>37</v>
      </c>
      <c r="H31" s="18">
        <v>16</v>
      </c>
      <c r="I31" s="7"/>
      <c r="J31" s="37"/>
      <c r="K31" s="46">
        <f t="shared" si="2"/>
        <v>0</v>
      </c>
      <c r="M31" s="21" t="s">
        <v>38</v>
      </c>
      <c r="N31" s="18">
        <v>16</v>
      </c>
      <c r="O31" s="7"/>
      <c r="P31" s="37"/>
      <c r="Q31" s="46">
        <f t="shared" si="3"/>
        <v>0</v>
      </c>
      <c r="S31" s="21" t="s">
        <v>37</v>
      </c>
      <c r="T31" s="18">
        <v>16</v>
      </c>
      <c r="U31" s="7"/>
      <c r="V31" s="37"/>
      <c r="W31" s="46">
        <f t="shared" si="4"/>
        <v>0</v>
      </c>
      <c r="Y31" s="21" t="s">
        <v>37</v>
      </c>
      <c r="Z31" s="18">
        <v>16</v>
      </c>
      <c r="AA31" s="7"/>
      <c r="AB31" s="37"/>
      <c r="AC31" s="46">
        <f t="shared" si="5"/>
        <v>0</v>
      </c>
      <c r="AE31" s="21" t="s">
        <v>37</v>
      </c>
      <c r="AF31" s="18">
        <v>16</v>
      </c>
      <c r="AG31" s="7"/>
      <c r="AH31" s="37"/>
      <c r="AI31" s="46">
        <f t="shared" si="6"/>
        <v>0</v>
      </c>
    </row>
    <row r="32" spans="1:35" x14ac:dyDescent="0.2">
      <c r="A32" s="21" t="s">
        <v>21</v>
      </c>
      <c r="B32" s="18">
        <v>17</v>
      </c>
      <c r="C32" s="7"/>
      <c r="D32" s="35"/>
      <c r="E32" s="42">
        <f t="shared" si="1"/>
        <v>0</v>
      </c>
      <c r="G32" s="21" t="s">
        <v>37</v>
      </c>
      <c r="H32" s="18">
        <v>17</v>
      </c>
      <c r="I32" s="7"/>
      <c r="J32" s="37"/>
      <c r="K32" s="46">
        <f t="shared" si="2"/>
        <v>0</v>
      </c>
      <c r="M32" s="21" t="s">
        <v>38</v>
      </c>
      <c r="N32" s="18">
        <v>17</v>
      </c>
      <c r="O32" s="7"/>
      <c r="P32" s="37"/>
      <c r="Q32" s="46">
        <f t="shared" si="3"/>
        <v>0</v>
      </c>
      <c r="S32" s="21" t="s">
        <v>37</v>
      </c>
      <c r="T32" s="18">
        <v>17</v>
      </c>
      <c r="U32" s="7"/>
      <c r="V32" s="37"/>
      <c r="W32" s="46">
        <f t="shared" si="4"/>
        <v>0</v>
      </c>
      <c r="Y32" s="21" t="s">
        <v>37</v>
      </c>
      <c r="Z32" s="18">
        <v>17</v>
      </c>
      <c r="AA32" s="7"/>
      <c r="AB32" s="37"/>
      <c r="AC32" s="46">
        <f t="shared" si="5"/>
        <v>0</v>
      </c>
      <c r="AE32" s="21" t="s">
        <v>37</v>
      </c>
      <c r="AF32" s="18">
        <v>17</v>
      </c>
      <c r="AG32" s="7"/>
      <c r="AH32" s="37"/>
      <c r="AI32" s="46">
        <f t="shared" si="6"/>
        <v>0</v>
      </c>
    </row>
    <row r="33" spans="1:35" x14ac:dyDescent="0.2">
      <c r="A33" s="21" t="s">
        <v>21</v>
      </c>
      <c r="B33" s="18">
        <v>18</v>
      </c>
      <c r="C33" s="7"/>
      <c r="D33" s="35"/>
      <c r="E33" s="42">
        <f t="shared" si="1"/>
        <v>0</v>
      </c>
      <c r="G33" s="21" t="s">
        <v>37</v>
      </c>
      <c r="H33" s="18">
        <v>18</v>
      </c>
      <c r="I33" s="7"/>
      <c r="J33" s="37"/>
      <c r="K33" s="46">
        <f t="shared" si="2"/>
        <v>0</v>
      </c>
      <c r="M33" s="21" t="s">
        <v>38</v>
      </c>
      <c r="N33" s="18">
        <v>18</v>
      </c>
      <c r="O33" s="7"/>
      <c r="P33" s="37"/>
      <c r="Q33" s="46">
        <f t="shared" si="3"/>
        <v>0</v>
      </c>
      <c r="S33" s="21" t="s">
        <v>37</v>
      </c>
      <c r="T33" s="18">
        <v>18</v>
      </c>
      <c r="U33" s="7"/>
      <c r="V33" s="37"/>
      <c r="W33" s="46">
        <f t="shared" si="4"/>
        <v>0</v>
      </c>
      <c r="Y33" s="21" t="s">
        <v>37</v>
      </c>
      <c r="Z33" s="18">
        <v>18</v>
      </c>
      <c r="AA33" s="7"/>
      <c r="AB33" s="37"/>
      <c r="AC33" s="46">
        <f t="shared" si="5"/>
        <v>0</v>
      </c>
      <c r="AE33" s="21" t="s">
        <v>37</v>
      </c>
      <c r="AF33" s="18">
        <v>18</v>
      </c>
      <c r="AG33" s="7"/>
      <c r="AH33" s="37"/>
      <c r="AI33" s="46">
        <f t="shared" si="6"/>
        <v>0</v>
      </c>
    </row>
    <row r="34" spans="1:35" x14ac:dyDescent="0.2">
      <c r="A34" s="21" t="s">
        <v>21</v>
      </c>
      <c r="B34" s="18">
        <v>19</v>
      </c>
      <c r="C34" s="7"/>
      <c r="D34" s="35"/>
      <c r="E34" s="42">
        <f t="shared" si="1"/>
        <v>0</v>
      </c>
      <c r="G34" s="21" t="s">
        <v>37</v>
      </c>
      <c r="H34" s="18">
        <v>19</v>
      </c>
      <c r="I34" s="7"/>
      <c r="J34" s="37"/>
      <c r="K34" s="46">
        <f t="shared" si="2"/>
        <v>0</v>
      </c>
      <c r="M34" s="21" t="s">
        <v>38</v>
      </c>
      <c r="N34" s="18">
        <v>19</v>
      </c>
      <c r="O34" s="7"/>
      <c r="P34" s="37"/>
      <c r="Q34" s="46">
        <f t="shared" si="3"/>
        <v>0</v>
      </c>
      <c r="S34" s="21" t="s">
        <v>37</v>
      </c>
      <c r="T34" s="18">
        <v>19</v>
      </c>
      <c r="U34" s="7"/>
      <c r="V34" s="37"/>
      <c r="W34" s="46">
        <f t="shared" si="4"/>
        <v>0</v>
      </c>
      <c r="Y34" s="21" t="s">
        <v>37</v>
      </c>
      <c r="Z34" s="18">
        <v>19</v>
      </c>
      <c r="AA34" s="7"/>
      <c r="AB34" s="37"/>
      <c r="AC34" s="46">
        <f t="shared" si="5"/>
        <v>0</v>
      </c>
      <c r="AE34" s="21" t="s">
        <v>37</v>
      </c>
      <c r="AF34" s="18">
        <v>19</v>
      </c>
      <c r="AG34" s="7"/>
      <c r="AH34" s="37"/>
      <c r="AI34" s="46">
        <f t="shared" si="6"/>
        <v>0</v>
      </c>
    </row>
    <row r="35" spans="1:35" x14ac:dyDescent="0.2">
      <c r="A35" s="21" t="s">
        <v>21</v>
      </c>
      <c r="B35" s="18">
        <v>20</v>
      </c>
      <c r="C35" s="7"/>
      <c r="D35" s="35"/>
      <c r="E35" s="42">
        <f t="shared" si="1"/>
        <v>0</v>
      </c>
      <c r="G35" s="21" t="s">
        <v>37</v>
      </c>
      <c r="H35" s="18">
        <v>20</v>
      </c>
      <c r="I35" s="7"/>
      <c r="J35" s="37"/>
      <c r="K35" s="46">
        <f t="shared" si="2"/>
        <v>0</v>
      </c>
      <c r="M35" s="21" t="s">
        <v>38</v>
      </c>
      <c r="N35" s="18">
        <v>20</v>
      </c>
      <c r="O35" s="7"/>
      <c r="P35" s="37"/>
      <c r="Q35" s="46">
        <f t="shared" si="3"/>
        <v>0</v>
      </c>
      <c r="S35" s="21" t="s">
        <v>37</v>
      </c>
      <c r="T35" s="18">
        <v>20</v>
      </c>
      <c r="U35" s="7"/>
      <c r="V35" s="37"/>
      <c r="W35" s="46">
        <f t="shared" si="4"/>
        <v>0</v>
      </c>
      <c r="Y35" s="21" t="s">
        <v>37</v>
      </c>
      <c r="Z35" s="18">
        <v>20</v>
      </c>
      <c r="AA35" s="7"/>
      <c r="AB35" s="37"/>
      <c r="AC35" s="46">
        <f t="shared" si="5"/>
        <v>0</v>
      </c>
      <c r="AE35" s="21" t="s">
        <v>37</v>
      </c>
      <c r="AF35" s="18">
        <v>20</v>
      </c>
      <c r="AG35" s="7"/>
      <c r="AH35" s="37"/>
      <c r="AI35" s="46">
        <f t="shared" si="6"/>
        <v>0</v>
      </c>
    </row>
    <row r="36" spans="1:35" x14ac:dyDescent="0.2">
      <c r="A36" s="21" t="s">
        <v>21</v>
      </c>
      <c r="B36" s="18">
        <v>21</v>
      </c>
      <c r="C36" s="7"/>
      <c r="D36" s="35"/>
      <c r="E36" s="42">
        <f t="shared" si="1"/>
        <v>0</v>
      </c>
      <c r="G36" s="21" t="s">
        <v>37</v>
      </c>
      <c r="H36" s="18">
        <v>21</v>
      </c>
      <c r="I36" s="7"/>
      <c r="J36" s="37"/>
      <c r="K36" s="46">
        <f t="shared" si="2"/>
        <v>0</v>
      </c>
      <c r="M36" s="21" t="s">
        <v>38</v>
      </c>
      <c r="N36" s="18">
        <v>21</v>
      </c>
      <c r="O36" s="7"/>
      <c r="P36" s="37"/>
      <c r="Q36" s="46">
        <f t="shared" si="3"/>
        <v>0</v>
      </c>
      <c r="S36" s="21" t="s">
        <v>37</v>
      </c>
      <c r="T36" s="18">
        <v>21</v>
      </c>
      <c r="U36" s="7"/>
      <c r="V36" s="37"/>
      <c r="W36" s="46">
        <f t="shared" si="4"/>
        <v>0</v>
      </c>
      <c r="Y36" s="21" t="s">
        <v>37</v>
      </c>
      <c r="Z36" s="18">
        <v>21</v>
      </c>
      <c r="AA36" s="7"/>
      <c r="AB36" s="37"/>
      <c r="AC36" s="46">
        <f t="shared" si="5"/>
        <v>0</v>
      </c>
      <c r="AE36" s="21" t="s">
        <v>37</v>
      </c>
      <c r="AF36" s="18">
        <v>21</v>
      </c>
      <c r="AG36" s="7"/>
      <c r="AH36" s="37"/>
      <c r="AI36" s="46">
        <f t="shared" si="6"/>
        <v>0</v>
      </c>
    </row>
    <row r="37" spans="1:35" x14ac:dyDescent="0.2">
      <c r="A37" s="21" t="s">
        <v>21</v>
      </c>
      <c r="B37" s="18">
        <v>22</v>
      </c>
      <c r="C37" s="7"/>
      <c r="D37" s="35"/>
      <c r="E37" s="42">
        <f t="shared" si="1"/>
        <v>0</v>
      </c>
      <c r="G37" s="21" t="s">
        <v>37</v>
      </c>
      <c r="H37" s="18">
        <v>22</v>
      </c>
      <c r="I37" s="7"/>
      <c r="J37" s="37"/>
      <c r="K37" s="46">
        <f t="shared" si="2"/>
        <v>0</v>
      </c>
      <c r="M37" s="21" t="s">
        <v>38</v>
      </c>
      <c r="N37" s="18">
        <v>22</v>
      </c>
      <c r="O37" s="7"/>
      <c r="P37" s="37"/>
      <c r="Q37" s="46">
        <f t="shared" si="3"/>
        <v>0</v>
      </c>
      <c r="S37" s="21" t="s">
        <v>37</v>
      </c>
      <c r="T37" s="18">
        <v>22</v>
      </c>
      <c r="U37" s="7"/>
      <c r="V37" s="37"/>
      <c r="W37" s="46">
        <f t="shared" si="4"/>
        <v>0</v>
      </c>
      <c r="Y37" s="21" t="s">
        <v>37</v>
      </c>
      <c r="Z37" s="18">
        <v>22</v>
      </c>
      <c r="AA37" s="7"/>
      <c r="AB37" s="37"/>
      <c r="AC37" s="46">
        <f t="shared" si="5"/>
        <v>0</v>
      </c>
      <c r="AE37" s="21" t="s">
        <v>37</v>
      </c>
      <c r="AF37" s="18">
        <v>22</v>
      </c>
      <c r="AG37" s="7"/>
      <c r="AH37" s="37"/>
      <c r="AI37" s="46">
        <f t="shared" si="6"/>
        <v>0</v>
      </c>
    </row>
    <row r="38" spans="1:35" x14ac:dyDescent="0.2">
      <c r="A38" s="21" t="s">
        <v>21</v>
      </c>
      <c r="B38" s="18">
        <v>23</v>
      </c>
      <c r="C38" s="7"/>
      <c r="D38" s="35"/>
      <c r="E38" s="42">
        <f t="shared" si="1"/>
        <v>0</v>
      </c>
      <c r="G38" s="21" t="s">
        <v>37</v>
      </c>
      <c r="H38" s="18">
        <v>23</v>
      </c>
      <c r="I38" s="7"/>
      <c r="J38" s="37"/>
      <c r="K38" s="46">
        <f t="shared" si="2"/>
        <v>0</v>
      </c>
      <c r="M38" s="21" t="s">
        <v>38</v>
      </c>
      <c r="N38" s="18">
        <v>23</v>
      </c>
      <c r="O38" s="7"/>
      <c r="P38" s="37"/>
      <c r="Q38" s="46">
        <f t="shared" si="3"/>
        <v>0</v>
      </c>
      <c r="S38" s="21" t="s">
        <v>37</v>
      </c>
      <c r="T38" s="18">
        <v>23</v>
      </c>
      <c r="U38" s="7"/>
      <c r="V38" s="37"/>
      <c r="W38" s="46">
        <f t="shared" si="4"/>
        <v>0</v>
      </c>
      <c r="Y38" s="21" t="s">
        <v>37</v>
      </c>
      <c r="Z38" s="18">
        <v>23</v>
      </c>
      <c r="AA38" s="7"/>
      <c r="AB38" s="37"/>
      <c r="AC38" s="46">
        <f t="shared" si="5"/>
        <v>0</v>
      </c>
      <c r="AE38" s="21" t="s">
        <v>37</v>
      </c>
      <c r="AF38" s="18">
        <v>23</v>
      </c>
      <c r="AG38" s="7"/>
      <c r="AH38" s="37"/>
      <c r="AI38" s="46">
        <f t="shared" si="6"/>
        <v>0</v>
      </c>
    </row>
    <row r="39" spans="1:35" x14ac:dyDescent="0.2">
      <c r="A39" s="21" t="s">
        <v>21</v>
      </c>
      <c r="B39" s="18">
        <v>24</v>
      </c>
      <c r="C39" s="7"/>
      <c r="D39" s="35"/>
      <c r="E39" s="42">
        <f t="shared" si="1"/>
        <v>0</v>
      </c>
      <c r="G39" s="21" t="s">
        <v>37</v>
      </c>
      <c r="H39" s="18">
        <v>24</v>
      </c>
      <c r="I39" s="7"/>
      <c r="J39" s="37"/>
      <c r="K39" s="46">
        <f t="shared" si="2"/>
        <v>0</v>
      </c>
      <c r="M39" s="21" t="s">
        <v>38</v>
      </c>
      <c r="N39" s="18">
        <v>24</v>
      </c>
      <c r="O39" s="7"/>
      <c r="P39" s="37"/>
      <c r="Q39" s="46">
        <f t="shared" si="3"/>
        <v>0</v>
      </c>
      <c r="S39" s="21" t="s">
        <v>37</v>
      </c>
      <c r="T39" s="18">
        <v>24</v>
      </c>
      <c r="U39" s="7"/>
      <c r="V39" s="37"/>
      <c r="W39" s="46">
        <f t="shared" si="4"/>
        <v>0</v>
      </c>
      <c r="Y39" s="21" t="s">
        <v>37</v>
      </c>
      <c r="Z39" s="18">
        <v>24</v>
      </c>
      <c r="AA39" s="7"/>
      <c r="AB39" s="37"/>
      <c r="AC39" s="46">
        <f t="shared" si="5"/>
        <v>0</v>
      </c>
      <c r="AE39" s="21" t="s">
        <v>37</v>
      </c>
      <c r="AF39" s="18">
        <v>24</v>
      </c>
      <c r="AG39" s="7"/>
      <c r="AH39" s="37"/>
      <c r="AI39" s="46">
        <f t="shared" si="6"/>
        <v>0</v>
      </c>
    </row>
    <row r="40" spans="1:35" x14ac:dyDescent="0.2">
      <c r="A40" s="21" t="s">
        <v>21</v>
      </c>
      <c r="B40" s="18">
        <v>25</v>
      </c>
      <c r="C40" s="7"/>
      <c r="D40" s="35"/>
      <c r="E40" s="42">
        <f t="shared" si="1"/>
        <v>0</v>
      </c>
      <c r="G40" s="21" t="s">
        <v>37</v>
      </c>
      <c r="H40" s="18">
        <v>25</v>
      </c>
      <c r="I40" s="7"/>
      <c r="J40" s="37"/>
      <c r="K40" s="46">
        <f t="shared" si="2"/>
        <v>0</v>
      </c>
      <c r="M40" s="21" t="s">
        <v>38</v>
      </c>
      <c r="N40" s="18">
        <v>25</v>
      </c>
      <c r="O40" s="7"/>
      <c r="P40" s="37"/>
      <c r="Q40" s="46">
        <f t="shared" si="3"/>
        <v>0</v>
      </c>
      <c r="S40" s="21" t="s">
        <v>37</v>
      </c>
      <c r="T40" s="18">
        <v>25</v>
      </c>
      <c r="U40" s="7"/>
      <c r="V40" s="37"/>
      <c r="W40" s="46">
        <f t="shared" si="4"/>
        <v>0</v>
      </c>
      <c r="Y40" s="21" t="s">
        <v>37</v>
      </c>
      <c r="Z40" s="18">
        <v>25</v>
      </c>
      <c r="AA40" s="7"/>
      <c r="AB40" s="37"/>
      <c r="AC40" s="46">
        <f t="shared" si="5"/>
        <v>0</v>
      </c>
      <c r="AE40" s="21" t="s">
        <v>37</v>
      </c>
      <c r="AF40" s="18">
        <v>25</v>
      </c>
      <c r="AG40" s="7"/>
      <c r="AH40" s="37"/>
      <c r="AI40" s="46">
        <f t="shared" si="6"/>
        <v>0</v>
      </c>
    </row>
    <row r="41" spans="1:35" x14ac:dyDescent="0.2">
      <c r="A41" s="21" t="s">
        <v>21</v>
      </c>
      <c r="B41" s="18">
        <v>26</v>
      </c>
      <c r="C41" s="7"/>
      <c r="D41" s="35"/>
      <c r="E41" s="42">
        <f t="shared" si="1"/>
        <v>0</v>
      </c>
      <c r="G41" s="21" t="s">
        <v>37</v>
      </c>
      <c r="H41" s="18">
        <v>26</v>
      </c>
      <c r="I41" s="7"/>
      <c r="J41" s="37"/>
      <c r="K41" s="46">
        <f t="shared" si="2"/>
        <v>0</v>
      </c>
      <c r="M41" s="21" t="s">
        <v>38</v>
      </c>
      <c r="N41" s="18">
        <v>26</v>
      </c>
      <c r="O41" s="7"/>
      <c r="P41" s="37"/>
      <c r="Q41" s="46">
        <f t="shared" si="3"/>
        <v>0</v>
      </c>
      <c r="S41" s="21" t="s">
        <v>37</v>
      </c>
      <c r="T41" s="18">
        <v>26</v>
      </c>
      <c r="U41" s="7"/>
      <c r="V41" s="37"/>
      <c r="W41" s="46">
        <f t="shared" si="4"/>
        <v>0</v>
      </c>
      <c r="Y41" s="21" t="s">
        <v>37</v>
      </c>
      <c r="Z41" s="18">
        <v>26</v>
      </c>
      <c r="AA41" s="7"/>
      <c r="AB41" s="37"/>
      <c r="AC41" s="46">
        <f t="shared" si="5"/>
        <v>0</v>
      </c>
      <c r="AE41" s="21" t="s">
        <v>37</v>
      </c>
      <c r="AF41" s="18">
        <v>26</v>
      </c>
      <c r="AG41" s="7"/>
      <c r="AH41" s="37"/>
      <c r="AI41" s="46">
        <f t="shared" si="6"/>
        <v>0</v>
      </c>
    </row>
    <row r="42" spans="1:35" x14ac:dyDescent="0.2">
      <c r="A42" s="21" t="s">
        <v>21</v>
      </c>
      <c r="B42" s="18">
        <v>27</v>
      </c>
      <c r="C42" s="7"/>
      <c r="D42" s="35"/>
      <c r="E42" s="42">
        <f t="shared" si="1"/>
        <v>0</v>
      </c>
      <c r="G42" s="21" t="s">
        <v>37</v>
      </c>
      <c r="H42" s="18">
        <v>27</v>
      </c>
      <c r="I42" s="7"/>
      <c r="J42" s="37"/>
      <c r="K42" s="46">
        <f t="shared" si="2"/>
        <v>0</v>
      </c>
      <c r="M42" s="21" t="s">
        <v>38</v>
      </c>
      <c r="N42" s="18">
        <v>27</v>
      </c>
      <c r="O42" s="7"/>
      <c r="P42" s="37"/>
      <c r="Q42" s="46">
        <f t="shared" si="3"/>
        <v>0</v>
      </c>
      <c r="S42" s="21" t="s">
        <v>37</v>
      </c>
      <c r="T42" s="18">
        <v>27</v>
      </c>
      <c r="U42" s="7"/>
      <c r="V42" s="37"/>
      <c r="W42" s="46">
        <f t="shared" si="4"/>
        <v>0</v>
      </c>
      <c r="Y42" s="21" t="s">
        <v>37</v>
      </c>
      <c r="Z42" s="18">
        <v>27</v>
      </c>
      <c r="AA42" s="7"/>
      <c r="AB42" s="37"/>
      <c r="AC42" s="46">
        <f t="shared" si="5"/>
        <v>0</v>
      </c>
      <c r="AE42" s="21" t="s">
        <v>37</v>
      </c>
      <c r="AF42" s="18">
        <v>27</v>
      </c>
      <c r="AG42" s="7"/>
      <c r="AH42" s="37"/>
      <c r="AI42" s="46">
        <f t="shared" si="6"/>
        <v>0</v>
      </c>
    </row>
    <row r="43" spans="1:35" x14ac:dyDescent="0.2">
      <c r="A43" s="21" t="s">
        <v>21</v>
      </c>
      <c r="B43" s="18">
        <v>28</v>
      </c>
      <c r="C43" s="7"/>
      <c r="D43" s="35"/>
      <c r="E43" s="42">
        <f t="shared" si="1"/>
        <v>0</v>
      </c>
      <c r="G43" s="21" t="s">
        <v>37</v>
      </c>
      <c r="H43" s="18">
        <v>28</v>
      </c>
      <c r="I43" s="7"/>
      <c r="J43" s="37"/>
      <c r="K43" s="46">
        <f t="shared" si="2"/>
        <v>0</v>
      </c>
      <c r="M43" s="21" t="s">
        <v>38</v>
      </c>
      <c r="N43" s="18">
        <v>28</v>
      </c>
      <c r="O43" s="7"/>
      <c r="P43" s="37"/>
      <c r="Q43" s="46">
        <f t="shared" si="3"/>
        <v>0</v>
      </c>
      <c r="S43" s="21" t="s">
        <v>37</v>
      </c>
      <c r="T43" s="18">
        <v>28</v>
      </c>
      <c r="U43" s="7"/>
      <c r="V43" s="37"/>
      <c r="W43" s="46">
        <f t="shared" si="4"/>
        <v>0</v>
      </c>
      <c r="Y43" s="21" t="s">
        <v>37</v>
      </c>
      <c r="Z43" s="18">
        <v>28</v>
      </c>
      <c r="AA43" s="7"/>
      <c r="AB43" s="37"/>
      <c r="AC43" s="46">
        <f t="shared" si="5"/>
        <v>0</v>
      </c>
      <c r="AE43" s="21" t="s">
        <v>37</v>
      </c>
      <c r="AF43" s="18">
        <v>28</v>
      </c>
      <c r="AG43" s="7"/>
      <c r="AH43" s="37"/>
      <c r="AI43" s="46">
        <f t="shared" si="6"/>
        <v>0</v>
      </c>
    </row>
    <row r="44" spans="1:35" x14ac:dyDescent="0.2">
      <c r="A44" s="21" t="s">
        <v>21</v>
      </c>
      <c r="B44" s="18">
        <v>29</v>
      </c>
      <c r="C44" s="7"/>
      <c r="D44" s="35"/>
      <c r="E44" s="42">
        <f t="shared" si="1"/>
        <v>0</v>
      </c>
      <c r="G44" s="21" t="s">
        <v>37</v>
      </c>
      <c r="H44" s="18">
        <v>29</v>
      </c>
      <c r="I44" s="7"/>
      <c r="J44" s="37"/>
      <c r="K44" s="46">
        <f t="shared" si="2"/>
        <v>0</v>
      </c>
      <c r="M44" s="21" t="s">
        <v>38</v>
      </c>
      <c r="N44" s="18">
        <v>29</v>
      </c>
      <c r="O44" s="7"/>
      <c r="P44" s="37"/>
      <c r="Q44" s="46">
        <f t="shared" si="3"/>
        <v>0</v>
      </c>
      <c r="S44" s="21" t="s">
        <v>37</v>
      </c>
      <c r="T44" s="18">
        <v>29</v>
      </c>
      <c r="U44" s="7"/>
      <c r="V44" s="37"/>
      <c r="W44" s="46">
        <f t="shared" si="4"/>
        <v>0</v>
      </c>
      <c r="Y44" s="21" t="s">
        <v>37</v>
      </c>
      <c r="Z44" s="18">
        <v>29</v>
      </c>
      <c r="AA44" s="7"/>
      <c r="AB44" s="37"/>
      <c r="AC44" s="46">
        <f t="shared" si="5"/>
        <v>0</v>
      </c>
      <c r="AE44" s="21" t="s">
        <v>37</v>
      </c>
      <c r="AF44" s="18">
        <v>29</v>
      </c>
      <c r="AG44" s="7"/>
      <c r="AH44" s="37"/>
      <c r="AI44" s="46">
        <f t="shared" si="6"/>
        <v>0</v>
      </c>
    </row>
    <row r="45" spans="1:35" x14ac:dyDescent="0.2">
      <c r="A45" s="21" t="s">
        <v>21</v>
      </c>
      <c r="B45" s="18">
        <v>30</v>
      </c>
      <c r="C45" s="7"/>
      <c r="D45" s="35"/>
      <c r="E45" s="42">
        <f t="shared" si="1"/>
        <v>0</v>
      </c>
      <c r="G45" s="21" t="s">
        <v>37</v>
      </c>
      <c r="H45" s="18">
        <v>30</v>
      </c>
      <c r="I45" s="7"/>
      <c r="J45" s="37"/>
      <c r="K45" s="46">
        <f t="shared" si="2"/>
        <v>0</v>
      </c>
      <c r="M45" s="21" t="s">
        <v>38</v>
      </c>
      <c r="N45" s="18">
        <v>30</v>
      </c>
      <c r="O45" s="7"/>
      <c r="P45" s="37"/>
      <c r="Q45" s="46">
        <f t="shared" si="3"/>
        <v>0</v>
      </c>
      <c r="S45" s="21" t="s">
        <v>37</v>
      </c>
      <c r="T45" s="18">
        <v>30</v>
      </c>
      <c r="U45" s="7"/>
      <c r="V45" s="37"/>
      <c r="W45" s="46">
        <f t="shared" si="4"/>
        <v>0</v>
      </c>
      <c r="Y45" s="21" t="s">
        <v>37</v>
      </c>
      <c r="Z45" s="18">
        <v>30</v>
      </c>
      <c r="AA45" s="7"/>
      <c r="AB45" s="37"/>
      <c r="AC45" s="46">
        <f t="shared" si="5"/>
        <v>0</v>
      </c>
      <c r="AE45" s="21" t="s">
        <v>37</v>
      </c>
      <c r="AF45" s="18">
        <v>30</v>
      </c>
      <c r="AG45" s="7"/>
      <c r="AH45" s="37"/>
      <c r="AI45" s="46">
        <f t="shared" si="6"/>
        <v>0</v>
      </c>
    </row>
    <row r="46" spans="1:35" x14ac:dyDescent="0.2">
      <c r="A46" s="21" t="s">
        <v>21</v>
      </c>
      <c r="B46" s="18">
        <v>31</v>
      </c>
      <c r="C46" s="7"/>
      <c r="D46" s="35"/>
      <c r="E46" s="42">
        <f t="shared" si="1"/>
        <v>0</v>
      </c>
      <c r="G46" s="21" t="s">
        <v>37</v>
      </c>
      <c r="H46" s="18">
        <v>31</v>
      </c>
      <c r="I46" s="7"/>
      <c r="J46" s="37"/>
      <c r="K46" s="46">
        <f t="shared" si="2"/>
        <v>0</v>
      </c>
      <c r="M46" s="21" t="s">
        <v>38</v>
      </c>
      <c r="N46" s="18">
        <v>31</v>
      </c>
      <c r="O46" s="7"/>
      <c r="P46" s="37"/>
      <c r="Q46" s="46">
        <f t="shared" si="3"/>
        <v>0</v>
      </c>
      <c r="S46" s="21" t="s">
        <v>37</v>
      </c>
      <c r="T46" s="18">
        <v>31</v>
      </c>
      <c r="U46" s="7"/>
      <c r="V46" s="37"/>
      <c r="W46" s="46">
        <f t="shared" si="4"/>
        <v>0</v>
      </c>
      <c r="Y46" s="21" t="s">
        <v>37</v>
      </c>
      <c r="Z46" s="18">
        <v>31</v>
      </c>
      <c r="AA46" s="7"/>
      <c r="AB46" s="37"/>
      <c r="AC46" s="46">
        <f t="shared" si="5"/>
        <v>0</v>
      </c>
      <c r="AE46" s="21" t="s">
        <v>37</v>
      </c>
      <c r="AF46" s="18">
        <v>31</v>
      </c>
      <c r="AG46" s="7"/>
      <c r="AH46" s="37"/>
      <c r="AI46" s="46">
        <f t="shared" si="6"/>
        <v>0</v>
      </c>
    </row>
    <row r="47" spans="1:35" x14ac:dyDescent="0.2">
      <c r="A47" s="21" t="s">
        <v>21</v>
      </c>
      <c r="B47" s="18">
        <v>32</v>
      </c>
      <c r="C47" s="7"/>
      <c r="D47" s="35"/>
      <c r="E47" s="42">
        <f t="shared" si="1"/>
        <v>0</v>
      </c>
      <c r="G47" s="21" t="s">
        <v>37</v>
      </c>
      <c r="H47" s="18">
        <v>32</v>
      </c>
      <c r="I47" s="7"/>
      <c r="J47" s="37"/>
      <c r="K47" s="46">
        <f t="shared" si="2"/>
        <v>0</v>
      </c>
      <c r="M47" s="21" t="s">
        <v>38</v>
      </c>
      <c r="N47" s="18">
        <v>32</v>
      </c>
      <c r="O47" s="7"/>
      <c r="P47" s="37"/>
      <c r="Q47" s="46">
        <f t="shared" si="3"/>
        <v>0</v>
      </c>
      <c r="S47" s="21" t="s">
        <v>37</v>
      </c>
      <c r="T47" s="18">
        <v>32</v>
      </c>
      <c r="U47" s="7"/>
      <c r="V47" s="37"/>
      <c r="W47" s="46">
        <f t="shared" si="4"/>
        <v>0</v>
      </c>
      <c r="Y47" s="21" t="s">
        <v>37</v>
      </c>
      <c r="Z47" s="18">
        <v>32</v>
      </c>
      <c r="AA47" s="7"/>
      <c r="AB47" s="37"/>
      <c r="AC47" s="46">
        <f t="shared" si="5"/>
        <v>0</v>
      </c>
      <c r="AE47" s="21" t="s">
        <v>37</v>
      </c>
      <c r="AF47" s="18">
        <v>32</v>
      </c>
      <c r="AG47" s="7"/>
      <c r="AH47" s="37"/>
      <c r="AI47" s="46">
        <f t="shared" si="6"/>
        <v>0</v>
      </c>
    </row>
    <row r="48" spans="1:35" x14ac:dyDescent="0.2">
      <c r="A48" s="21" t="s">
        <v>21</v>
      </c>
      <c r="B48" s="18">
        <v>33</v>
      </c>
      <c r="C48" s="7"/>
      <c r="D48" s="35"/>
      <c r="E48" s="42">
        <f t="shared" si="1"/>
        <v>0</v>
      </c>
      <c r="G48" s="21" t="s">
        <v>37</v>
      </c>
      <c r="H48" s="18">
        <v>33</v>
      </c>
      <c r="I48" s="7"/>
      <c r="J48" s="37"/>
      <c r="K48" s="46">
        <f t="shared" si="2"/>
        <v>0</v>
      </c>
      <c r="M48" s="21" t="s">
        <v>38</v>
      </c>
      <c r="N48" s="18">
        <v>33</v>
      </c>
      <c r="O48" s="7"/>
      <c r="P48" s="37"/>
      <c r="Q48" s="46">
        <f t="shared" si="3"/>
        <v>0</v>
      </c>
      <c r="S48" s="21" t="s">
        <v>37</v>
      </c>
      <c r="T48" s="18">
        <v>33</v>
      </c>
      <c r="U48" s="7"/>
      <c r="V48" s="37"/>
      <c r="W48" s="46">
        <f t="shared" si="4"/>
        <v>0</v>
      </c>
      <c r="Y48" s="21" t="s">
        <v>37</v>
      </c>
      <c r="Z48" s="18">
        <v>33</v>
      </c>
      <c r="AA48" s="7"/>
      <c r="AB48" s="37"/>
      <c r="AC48" s="46">
        <f t="shared" si="5"/>
        <v>0</v>
      </c>
      <c r="AE48" s="21" t="s">
        <v>37</v>
      </c>
      <c r="AF48" s="18">
        <v>33</v>
      </c>
      <c r="AG48" s="7"/>
      <c r="AH48" s="37"/>
      <c r="AI48" s="46">
        <f t="shared" si="6"/>
        <v>0</v>
      </c>
    </row>
    <row r="49" spans="1:35" x14ac:dyDescent="0.2">
      <c r="A49" s="21" t="s">
        <v>21</v>
      </c>
      <c r="B49" s="18">
        <v>34</v>
      </c>
      <c r="C49" s="7"/>
      <c r="D49" s="35"/>
      <c r="E49" s="42">
        <f t="shared" si="1"/>
        <v>0</v>
      </c>
      <c r="G49" s="21" t="s">
        <v>37</v>
      </c>
      <c r="H49" s="18">
        <v>34</v>
      </c>
      <c r="I49" s="7"/>
      <c r="J49" s="37"/>
      <c r="K49" s="46">
        <f t="shared" si="2"/>
        <v>0</v>
      </c>
      <c r="M49" s="21" t="s">
        <v>38</v>
      </c>
      <c r="N49" s="18">
        <v>34</v>
      </c>
      <c r="O49" s="7"/>
      <c r="P49" s="37"/>
      <c r="Q49" s="46">
        <f t="shared" si="3"/>
        <v>0</v>
      </c>
      <c r="S49" s="21" t="s">
        <v>37</v>
      </c>
      <c r="T49" s="18">
        <v>34</v>
      </c>
      <c r="U49" s="7"/>
      <c r="V49" s="37"/>
      <c r="W49" s="46">
        <f t="shared" si="4"/>
        <v>0</v>
      </c>
      <c r="Y49" s="21" t="s">
        <v>37</v>
      </c>
      <c r="Z49" s="18">
        <v>34</v>
      </c>
      <c r="AA49" s="7"/>
      <c r="AB49" s="37"/>
      <c r="AC49" s="46">
        <f t="shared" si="5"/>
        <v>0</v>
      </c>
      <c r="AE49" s="21" t="s">
        <v>37</v>
      </c>
      <c r="AF49" s="18">
        <v>34</v>
      </c>
      <c r="AG49" s="7"/>
      <c r="AH49" s="37"/>
      <c r="AI49" s="46">
        <f t="shared" si="6"/>
        <v>0</v>
      </c>
    </row>
    <row r="50" spans="1:35" x14ac:dyDescent="0.2">
      <c r="A50" s="21" t="s">
        <v>21</v>
      </c>
      <c r="B50" s="18">
        <v>35</v>
      </c>
      <c r="C50" s="7"/>
      <c r="D50" s="35"/>
      <c r="E50" s="42">
        <f t="shared" si="1"/>
        <v>0</v>
      </c>
      <c r="G50" s="21" t="s">
        <v>37</v>
      </c>
      <c r="H50" s="18">
        <v>35</v>
      </c>
      <c r="I50" s="7"/>
      <c r="J50" s="37"/>
      <c r="K50" s="46">
        <f t="shared" si="2"/>
        <v>0</v>
      </c>
      <c r="M50" s="21" t="s">
        <v>38</v>
      </c>
      <c r="N50" s="18">
        <v>35</v>
      </c>
      <c r="O50" s="7"/>
      <c r="P50" s="37"/>
      <c r="Q50" s="46">
        <f t="shared" si="3"/>
        <v>0</v>
      </c>
      <c r="S50" s="21" t="s">
        <v>37</v>
      </c>
      <c r="T50" s="18">
        <v>35</v>
      </c>
      <c r="U50" s="7"/>
      <c r="V50" s="37"/>
      <c r="W50" s="46">
        <f t="shared" si="4"/>
        <v>0</v>
      </c>
      <c r="Y50" s="21" t="s">
        <v>37</v>
      </c>
      <c r="Z50" s="18">
        <v>35</v>
      </c>
      <c r="AA50" s="7"/>
      <c r="AB50" s="37"/>
      <c r="AC50" s="46">
        <f t="shared" si="5"/>
        <v>0</v>
      </c>
      <c r="AE50" s="21" t="s">
        <v>37</v>
      </c>
      <c r="AF50" s="18">
        <v>35</v>
      </c>
      <c r="AG50" s="7"/>
      <c r="AH50" s="37"/>
      <c r="AI50" s="46">
        <f t="shared" si="6"/>
        <v>0</v>
      </c>
    </row>
    <row r="51" spans="1:35" ht="15" thickBot="1" x14ac:dyDescent="0.25">
      <c r="A51" s="22" t="s">
        <v>21</v>
      </c>
      <c r="B51" s="19">
        <v>36</v>
      </c>
      <c r="C51" s="36"/>
      <c r="D51" s="167"/>
      <c r="E51" s="43">
        <f t="shared" si="1"/>
        <v>0</v>
      </c>
      <c r="G51" s="22" t="s">
        <v>37</v>
      </c>
      <c r="H51" s="19">
        <v>36</v>
      </c>
      <c r="I51" s="36"/>
      <c r="J51" s="40"/>
      <c r="K51" s="47">
        <f t="shared" si="2"/>
        <v>0</v>
      </c>
      <c r="M51" s="22" t="s">
        <v>38</v>
      </c>
      <c r="N51" s="19">
        <v>36</v>
      </c>
      <c r="O51" s="36"/>
      <c r="P51" s="40"/>
      <c r="Q51" s="47">
        <f t="shared" si="3"/>
        <v>0</v>
      </c>
      <c r="S51" s="22" t="s">
        <v>37</v>
      </c>
      <c r="T51" s="19">
        <v>36</v>
      </c>
      <c r="U51" s="36"/>
      <c r="V51" s="40"/>
      <c r="W51" s="47">
        <f t="shared" si="4"/>
        <v>0</v>
      </c>
      <c r="Y51" s="22" t="s">
        <v>37</v>
      </c>
      <c r="Z51" s="19">
        <v>36</v>
      </c>
      <c r="AA51" s="36"/>
      <c r="AB51" s="40"/>
      <c r="AC51" s="47">
        <f t="shared" si="5"/>
        <v>0</v>
      </c>
      <c r="AE51" s="22" t="s">
        <v>37</v>
      </c>
      <c r="AF51" s="19">
        <v>36</v>
      </c>
      <c r="AG51" s="36"/>
      <c r="AH51" s="40"/>
      <c r="AI51" s="47">
        <f t="shared" si="6"/>
        <v>0</v>
      </c>
    </row>
    <row r="52" spans="1:35" ht="15" thickBot="1" x14ac:dyDescent="0.25"/>
    <row r="53" spans="1:35" ht="16.5" thickTop="1" thickBot="1" x14ac:dyDescent="0.3">
      <c r="C53" s="73" t="str">
        <f>C14</f>
        <v>נסיעות בארץ</v>
      </c>
      <c r="E53" s="146">
        <f>E51</f>
        <v>0</v>
      </c>
      <c r="I53" s="73" t="str">
        <f>I14</f>
        <v>נסיעות בחו"ל</v>
      </c>
      <c r="K53" s="147">
        <f>K51</f>
        <v>0</v>
      </c>
      <c r="O53" s="73" t="str">
        <f>O14</f>
        <v>אש"ל</v>
      </c>
      <c r="Q53" s="147">
        <f>Q51</f>
        <v>0</v>
      </c>
      <c r="U53" s="73" t="str">
        <f>U14</f>
        <v>דמי רישום</v>
      </c>
      <c r="W53" s="147">
        <f>W51</f>
        <v>0</v>
      </c>
      <c r="AA53" s="73" t="str">
        <f>AA14</f>
        <v>תשלום לשופטים</v>
      </c>
      <c r="AC53" s="147">
        <f>AC51</f>
        <v>0</v>
      </c>
      <c r="AG53" s="73" t="str">
        <f>AG14</f>
        <v>שונות</v>
      </c>
      <c r="AI53" s="147">
        <f>AI51</f>
        <v>0</v>
      </c>
    </row>
    <row r="54" spans="1:35" ht="15.75" thickTop="1" thickBot="1" x14ac:dyDescent="0.25"/>
    <row r="55" spans="1:35" ht="16.5" thickTop="1" thickBot="1" x14ac:dyDescent="0.3">
      <c r="C55" s="148" t="s">
        <v>79</v>
      </c>
      <c r="E55" s="146">
        <f>E53</f>
        <v>0</v>
      </c>
      <c r="I55" s="73" t="s">
        <v>79</v>
      </c>
      <c r="K55" s="151">
        <f>K53*K14</f>
        <v>0</v>
      </c>
      <c r="O55" s="73" t="s">
        <v>79</v>
      </c>
      <c r="Q55" s="151">
        <f>Q53*Q14</f>
        <v>0</v>
      </c>
      <c r="U55" s="73" t="s">
        <v>79</v>
      </c>
      <c r="W55" s="151">
        <f>W53*W14</f>
        <v>0</v>
      </c>
      <c r="AA55" s="73" t="s">
        <v>79</v>
      </c>
      <c r="AC55" s="151">
        <f>AC53*AC14</f>
        <v>0</v>
      </c>
      <c r="AG55" s="73" t="s">
        <v>79</v>
      </c>
      <c r="AI55" s="151">
        <f>AI53*AI14</f>
        <v>0</v>
      </c>
    </row>
    <row r="56" spans="1:35" ht="15" thickTop="1" x14ac:dyDescent="0.2"/>
  </sheetData>
  <pageMargins left="0.70866141732283472" right="0.70866141732283472" top="0.74803149606299213" bottom="0.74803149606299213" header="0.31496062992125984" footer="0.31496062992125984"/>
  <pageSetup paperSize="9" scale="96" orientation="portrait" verticalDpi="0" r:id="rId1"/>
  <headerFooter>
    <oddHeader>&amp;C&amp;F
&amp;A&amp;Rהודפס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rightToLeft="1" workbookViewId="0">
      <selection activeCell="C5" sqref="C5"/>
    </sheetView>
  </sheetViews>
  <sheetFormatPr defaultRowHeight="14.25" x14ac:dyDescent="0.2"/>
  <cols>
    <col min="1" max="1" width="3.625" bestFit="1" customWidth="1"/>
    <col min="2" max="2" width="15.75" bestFit="1" customWidth="1"/>
    <col min="3" max="4" width="10.875" bestFit="1" customWidth="1"/>
    <col min="5" max="5" width="10.625" bestFit="1" customWidth="1"/>
  </cols>
  <sheetData>
    <row r="1" spans="1:5" ht="15" x14ac:dyDescent="0.25">
      <c r="B1" s="145" t="s">
        <v>74</v>
      </c>
      <c r="C1" s="149" t="str">
        <f>'תקציב נסיעה'!B1</f>
        <v>פריס - גביע עולם</v>
      </c>
      <c r="D1" s="150" t="s">
        <v>80</v>
      </c>
      <c r="E1" s="149">
        <f>'תקציב נסיעה'!H5</f>
        <v>4.41</v>
      </c>
    </row>
    <row r="2" spans="1:5" ht="15" x14ac:dyDescent="0.25">
      <c r="B2" s="145" t="s">
        <v>6</v>
      </c>
      <c r="C2" s="153">
        <f>'תקציב נסיעה'!B3</f>
        <v>42464</v>
      </c>
      <c r="D2" s="150" t="s">
        <v>81</v>
      </c>
      <c r="E2" s="149">
        <f>'תקציב נסיעה'!H17</f>
        <v>3.92</v>
      </c>
    </row>
    <row r="3" spans="1:5" ht="15" x14ac:dyDescent="0.25">
      <c r="B3" s="145" t="s">
        <v>7</v>
      </c>
      <c r="C3" s="153">
        <f>'תקציב נסיעה'!B4</f>
        <v>42470</v>
      </c>
    </row>
    <row r="4" spans="1:5" ht="15" x14ac:dyDescent="0.25">
      <c r="B4" s="145" t="s">
        <v>73</v>
      </c>
      <c r="C4" s="153" t="str">
        <f>'תקציב נסיעה'!B2</f>
        <v>בלוה אוהד</v>
      </c>
      <c r="E4" s="28" t="s">
        <v>35</v>
      </c>
    </row>
    <row r="5" spans="1:5" x14ac:dyDescent="0.2">
      <c r="B5" s="144"/>
    </row>
    <row r="6" spans="1:5" x14ac:dyDescent="0.2">
      <c r="B6" s="144" t="s">
        <v>72</v>
      </c>
    </row>
    <row r="7" spans="1:5" ht="15" x14ac:dyDescent="0.25">
      <c r="B7" s="2" t="s">
        <v>83</v>
      </c>
    </row>
    <row r="8" spans="1:5" ht="15" x14ac:dyDescent="0.25">
      <c r="A8" s="142" t="s">
        <v>0</v>
      </c>
      <c r="B8" s="142" t="s">
        <v>1</v>
      </c>
      <c r="C8" s="142" t="s">
        <v>2</v>
      </c>
      <c r="D8" s="142" t="s">
        <v>3</v>
      </c>
      <c r="E8" s="142" t="s">
        <v>4</v>
      </c>
    </row>
    <row r="9" spans="1:5" x14ac:dyDescent="0.2">
      <c r="A9" s="1">
        <v>1</v>
      </c>
      <c r="B9" s="1" t="s">
        <v>5</v>
      </c>
      <c r="C9" s="1"/>
      <c r="D9" s="157">
        <f>'תקציב נסיעה'!L15</f>
        <v>0</v>
      </c>
      <c r="E9" s="157">
        <f>D9</f>
        <v>0</v>
      </c>
    </row>
    <row r="10" spans="1:5" x14ac:dyDescent="0.2">
      <c r="A10" s="1">
        <v>2</v>
      </c>
      <c r="B10" s="1" t="s">
        <v>71</v>
      </c>
      <c r="C10" s="156">
        <f>D9/E1</f>
        <v>0</v>
      </c>
      <c r="D10" s="1"/>
      <c r="E10" s="143"/>
    </row>
    <row r="11" spans="1:5" x14ac:dyDescent="0.2">
      <c r="A11" s="1">
        <v>3</v>
      </c>
      <c r="B11" s="1" t="s">
        <v>70</v>
      </c>
      <c r="C11" s="79"/>
      <c r="D11" s="1"/>
      <c r="E11" s="143"/>
    </row>
    <row r="12" spans="1:5" x14ac:dyDescent="0.2">
      <c r="A12" s="1">
        <v>4</v>
      </c>
      <c r="B12" s="1" t="s">
        <v>69</v>
      </c>
      <c r="C12" s="1"/>
      <c r="D12" s="155">
        <f>C11*E1</f>
        <v>0</v>
      </c>
      <c r="E12" s="157">
        <f>D12</f>
        <v>0</v>
      </c>
    </row>
    <row r="13" spans="1:5" ht="15" thickBot="1" x14ac:dyDescent="0.25"/>
    <row r="14" spans="1:5" ht="16.5" thickTop="1" thickBot="1" x14ac:dyDescent="0.3">
      <c r="E14" s="152">
        <f>E9-E12</f>
        <v>0</v>
      </c>
    </row>
    <row r="15" spans="1:5" ht="15" thickTop="1" x14ac:dyDescent="0.2"/>
    <row r="16" spans="1:5" ht="15" x14ac:dyDescent="0.25">
      <c r="B16" s="73" t="s">
        <v>82</v>
      </c>
    </row>
    <row r="17" spans="1:5" ht="15" x14ac:dyDescent="0.25">
      <c r="A17" s="142" t="s">
        <v>0</v>
      </c>
      <c r="B17" s="142" t="s">
        <v>1</v>
      </c>
      <c r="C17" s="142" t="s">
        <v>2</v>
      </c>
      <c r="D17" s="142" t="s">
        <v>3</v>
      </c>
      <c r="E17" s="142" t="s">
        <v>4</v>
      </c>
    </row>
    <row r="18" spans="1:5" x14ac:dyDescent="0.2">
      <c r="A18" s="1">
        <v>1</v>
      </c>
      <c r="B18" s="1" t="s">
        <v>8</v>
      </c>
      <c r="C18" s="157">
        <f>'דוח נסיעה'!E53</f>
        <v>0</v>
      </c>
      <c r="D18" s="157">
        <f>E14</f>
        <v>0</v>
      </c>
      <c r="E18" s="143">
        <f>D18-C18</f>
        <v>0</v>
      </c>
    </row>
    <row r="19" spans="1:5" x14ac:dyDescent="0.2">
      <c r="A19" s="1">
        <v>2</v>
      </c>
      <c r="B19" s="1" t="s">
        <v>9</v>
      </c>
      <c r="C19" s="157">
        <f>'דוח נסיעה'!K55</f>
        <v>0</v>
      </c>
      <c r="D19" s="143"/>
      <c r="E19" s="143">
        <f>E18+D19-C19</f>
        <v>0</v>
      </c>
    </row>
    <row r="20" spans="1:5" x14ac:dyDescent="0.2">
      <c r="A20" s="1">
        <v>3</v>
      </c>
      <c r="B20" s="1" t="s">
        <v>10</v>
      </c>
      <c r="C20" s="157">
        <f>'דוח נסיעה'!Q55</f>
        <v>0</v>
      </c>
      <c r="D20" s="143"/>
      <c r="E20" s="143">
        <f t="shared" ref="E20:E27" si="0">E19+D20-C20</f>
        <v>0</v>
      </c>
    </row>
    <row r="21" spans="1:5" x14ac:dyDescent="0.2">
      <c r="A21" s="1">
        <v>4</v>
      </c>
      <c r="B21" s="126" t="s">
        <v>77</v>
      </c>
      <c r="C21" s="157">
        <f>'דוח נסיעה'!W55</f>
        <v>0</v>
      </c>
      <c r="D21" s="143"/>
      <c r="E21" s="143">
        <f t="shared" si="0"/>
        <v>0</v>
      </c>
    </row>
    <row r="22" spans="1:5" x14ac:dyDescent="0.2">
      <c r="A22" s="1">
        <v>5</v>
      </c>
      <c r="B22" s="1" t="s">
        <v>11</v>
      </c>
      <c r="C22" s="157">
        <f>'דוח נסיעה'!AC55</f>
        <v>0</v>
      </c>
      <c r="D22" s="143"/>
      <c r="E22" s="143">
        <f t="shared" si="0"/>
        <v>0</v>
      </c>
    </row>
    <row r="23" spans="1:5" x14ac:dyDescent="0.2">
      <c r="A23" s="1">
        <v>6</v>
      </c>
      <c r="B23" s="1" t="s">
        <v>68</v>
      </c>
      <c r="C23" s="157">
        <f>'דוח נסיעה'!AI55</f>
        <v>0</v>
      </c>
      <c r="D23" s="143"/>
      <c r="E23" s="143">
        <f t="shared" si="0"/>
        <v>0</v>
      </c>
    </row>
    <row r="24" spans="1:5" x14ac:dyDescent="0.2">
      <c r="A24" s="1">
        <v>7</v>
      </c>
      <c r="B24" s="1"/>
      <c r="C24" s="143"/>
      <c r="D24" s="143"/>
      <c r="E24" s="143">
        <f t="shared" si="0"/>
        <v>0</v>
      </c>
    </row>
    <row r="25" spans="1:5" x14ac:dyDescent="0.2">
      <c r="A25" s="1">
        <v>8</v>
      </c>
      <c r="B25" s="1"/>
      <c r="C25" s="143"/>
      <c r="D25" s="143"/>
      <c r="E25" s="143">
        <f t="shared" si="0"/>
        <v>0</v>
      </c>
    </row>
    <row r="26" spans="1:5" x14ac:dyDescent="0.2">
      <c r="A26" s="1">
        <v>9</v>
      </c>
      <c r="B26" s="1"/>
      <c r="C26" s="143"/>
      <c r="D26" s="143"/>
      <c r="E26" s="143">
        <f t="shared" si="0"/>
        <v>0</v>
      </c>
    </row>
    <row r="27" spans="1:5" x14ac:dyDescent="0.2">
      <c r="A27" s="1">
        <v>10</v>
      </c>
      <c r="B27" s="1" t="s">
        <v>86</v>
      </c>
      <c r="C27" s="143"/>
      <c r="D27" s="143"/>
      <c r="E27" s="143">
        <f t="shared" si="0"/>
        <v>0</v>
      </c>
    </row>
    <row r="28" spans="1:5" ht="15" thickBot="1" x14ac:dyDescent="0.25"/>
    <row r="29" spans="1:5" ht="16.5" thickTop="1" thickBot="1" x14ac:dyDescent="0.3">
      <c r="C29" s="90">
        <f>SUM(C18:C28)</f>
        <v>0</v>
      </c>
      <c r="E29" s="152">
        <f>E27</f>
        <v>0</v>
      </c>
    </row>
    <row r="30" spans="1:5" ht="15" thickTop="1" x14ac:dyDescent="0.2"/>
    <row r="31" spans="1:5" ht="15" x14ac:dyDescent="0.25">
      <c r="B31" s="73" t="s">
        <v>85</v>
      </c>
      <c r="E31" s="154">
        <f>E14-E29</f>
        <v>0</v>
      </c>
    </row>
    <row r="32" spans="1:5" ht="15" thickBot="1" x14ac:dyDescent="0.25"/>
    <row r="33" spans="2:5" ht="16.5" thickTop="1" thickBot="1" x14ac:dyDescent="0.3">
      <c r="B33" s="73" t="s">
        <v>84</v>
      </c>
      <c r="E33" s="158">
        <f>E29</f>
        <v>0</v>
      </c>
    </row>
    <row r="34" spans="2:5" ht="15" thickTop="1" x14ac:dyDescent="0.2"/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rightToLeft="1" tabSelected="1" workbookViewId="0">
      <selection activeCell="F1" sqref="F1"/>
    </sheetView>
  </sheetViews>
  <sheetFormatPr defaultRowHeight="14.25" x14ac:dyDescent="0.2"/>
  <cols>
    <col min="1" max="1" width="3.625" bestFit="1" customWidth="1"/>
    <col min="2" max="2" width="15.75" bestFit="1" customWidth="1"/>
    <col min="3" max="3" width="13.125" bestFit="1" customWidth="1"/>
    <col min="4" max="4" width="13.125" style="161" customWidth="1"/>
    <col min="5" max="5" width="10.875" bestFit="1" customWidth="1"/>
    <col min="6" max="6" width="10.625" bestFit="1" customWidth="1"/>
  </cols>
  <sheetData>
    <row r="1" spans="1:6" ht="15" x14ac:dyDescent="0.25">
      <c r="B1" s="145" t="s">
        <v>74</v>
      </c>
      <c r="C1" s="149" t="str">
        <f>'תקציב נסיעה'!B1</f>
        <v>פריס - גביע עולם</v>
      </c>
      <c r="D1" s="126"/>
      <c r="E1" s="150" t="s">
        <v>80</v>
      </c>
      <c r="F1" s="149">
        <f>'תקציב נסיעה'!H5</f>
        <v>4.41</v>
      </c>
    </row>
    <row r="2" spans="1:6" ht="15" x14ac:dyDescent="0.25">
      <c r="B2" s="145" t="s">
        <v>6</v>
      </c>
      <c r="C2" s="153">
        <f>'תקציב נסיעה'!B3</f>
        <v>42464</v>
      </c>
      <c r="D2" s="160"/>
      <c r="E2" s="150" t="s">
        <v>81</v>
      </c>
      <c r="F2" s="149">
        <f>'תקציב נסיעה'!H17</f>
        <v>3.92</v>
      </c>
    </row>
    <row r="3" spans="1:6" ht="15" x14ac:dyDescent="0.25">
      <c r="B3" s="145" t="s">
        <v>7</v>
      </c>
      <c r="C3" s="166">
        <f>'תקציב נסיעה'!B4</f>
        <v>42470</v>
      </c>
      <c r="D3" s="160"/>
    </row>
    <row r="4" spans="1:6" ht="15" x14ac:dyDescent="0.25">
      <c r="B4" t="s">
        <v>40</v>
      </c>
      <c r="C4" s="168" t="str">
        <f>'תקציב נסיעה'!B5</f>
        <v>הכנות אולימפיות</v>
      </c>
      <c r="D4" s="160"/>
    </row>
    <row r="5" spans="1:6" ht="15" x14ac:dyDescent="0.25">
      <c r="B5" s="165" t="s">
        <v>14</v>
      </c>
      <c r="C5" s="166" t="str">
        <f>'תקציב נסיעה'!B2</f>
        <v>בלוה אוהד</v>
      </c>
      <c r="D5" s="160"/>
      <c r="F5" s="28" t="s">
        <v>35</v>
      </c>
    </row>
    <row r="6" spans="1:6" ht="15" x14ac:dyDescent="0.25">
      <c r="B6" s="165" t="s">
        <v>73</v>
      </c>
      <c r="C6" s="149">
        <f>'תקציב נסיעה'!A7</f>
        <v>0</v>
      </c>
      <c r="D6" s="149">
        <f>'תקציב נסיעה'!A10</f>
        <v>0</v>
      </c>
    </row>
    <row r="7" spans="1:6" x14ac:dyDescent="0.2">
      <c r="B7" s="144"/>
      <c r="C7" s="149">
        <f>'תקציב נסיעה'!A8</f>
        <v>0</v>
      </c>
      <c r="D7" s="149">
        <f>'תקציב נסיעה'!A11</f>
        <v>0</v>
      </c>
    </row>
    <row r="8" spans="1:6" x14ac:dyDescent="0.2">
      <c r="B8" s="144" t="s">
        <v>72</v>
      </c>
      <c r="C8" s="149">
        <f>'תקציב נסיעה'!A9</f>
        <v>0</v>
      </c>
      <c r="D8" s="149">
        <f>'תקציב נסיעה'!A12</f>
        <v>0</v>
      </c>
    </row>
    <row r="10" spans="1:6" ht="15" x14ac:dyDescent="0.25">
      <c r="B10" s="73" t="s">
        <v>82</v>
      </c>
    </row>
    <row r="11" spans="1:6" ht="15" x14ac:dyDescent="0.25">
      <c r="A11" s="142" t="s">
        <v>0</v>
      </c>
      <c r="B11" s="142" t="s">
        <v>1</v>
      </c>
      <c r="C11" s="142" t="s">
        <v>16</v>
      </c>
      <c r="D11" s="162"/>
    </row>
    <row r="12" spans="1:6" x14ac:dyDescent="0.2">
      <c r="A12" s="1">
        <v>1</v>
      </c>
      <c r="B12" s="1" t="s">
        <v>8</v>
      </c>
      <c r="C12" s="157">
        <f>'דוח נסיעה'!E53</f>
        <v>0</v>
      </c>
      <c r="D12" s="163"/>
    </row>
    <row r="13" spans="1:6" x14ac:dyDescent="0.2">
      <c r="A13" s="1">
        <v>2</v>
      </c>
      <c r="B13" s="1" t="s">
        <v>9</v>
      </c>
      <c r="C13" s="157">
        <f>'דוח נסיעה'!K55</f>
        <v>0</v>
      </c>
      <c r="D13" s="163"/>
    </row>
    <row r="14" spans="1:6" x14ac:dyDescent="0.2">
      <c r="A14" s="1">
        <v>3</v>
      </c>
      <c r="B14" s="1" t="s">
        <v>10</v>
      </c>
      <c r="C14" s="157">
        <f>'דוח נסיעה'!Q55</f>
        <v>0</v>
      </c>
      <c r="D14" s="163"/>
    </row>
    <row r="15" spans="1:6" x14ac:dyDescent="0.2">
      <c r="A15" s="1">
        <v>4</v>
      </c>
      <c r="B15" s="126" t="s">
        <v>77</v>
      </c>
      <c r="C15" s="157">
        <f>'דוח נסיעה'!W55</f>
        <v>0</v>
      </c>
      <c r="D15" s="163"/>
    </row>
    <row r="16" spans="1:6" x14ac:dyDescent="0.2">
      <c r="A16" s="1">
        <v>5</v>
      </c>
      <c r="B16" s="1" t="s">
        <v>11</v>
      </c>
      <c r="C16" s="157">
        <f>'דוח נסיעה'!AC55</f>
        <v>0</v>
      </c>
      <c r="D16" s="163"/>
    </row>
    <row r="17" spans="1:4" x14ac:dyDescent="0.2">
      <c r="A17" s="1">
        <v>6</v>
      </c>
      <c r="B17" s="1" t="s">
        <v>68</v>
      </c>
      <c r="C17" s="157">
        <f>'דוח נסיעה'!AI55</f>
        <v>0</v>
      </c>
      <c r="D17" s="163"/>
    </row>
    <row r="18" spans="1:4" x14ac:dyDescent="0.2">
      <c r="A18" s="1">
        <v>7</v>
      </c>
      <c r="B18" s="1"/>
      <c r="C18" s="143"/>
      <c r="D18" s="163"/>
    </row>
    <row r="19" spans="1:4" x14ac:dyDescent="0.2">
      <c r="A19" s="1">
        <v>8</v>
      </c>
      <c r="B19" s="1"/>
      <c r="C19" s="143"/>
      <c r="D19" s="163"/>
    </row>
    <row r="20" spans="1:4" x14ac:dyDescent="0.2">
      <c r="A20" s="1">
        <v>9</v>
      </c>
      <c r="B20" s="1"/>
      <c r="C20" s="143"/>
      <c r="D20" s="163"/>
    </row>
    <row r="21" spans="1:4" x14ac:dyDescent="0.2">
      <c r="A21" s="1">
        <v>10</v>
      </c>
      <c r="B21" s="1" t="s">
        <v>87</v>
      </c>
      <c r="C21" s="143"/>
      <c r="D21" s="163"/>
    </row>
    <row r="22" spans="1:4" ht="15" thickBot="1" x14ac:dyDescent="0.25"/>
    <row r="23" spans="1:4" ht="16.5" thickTop="1" thickBot="1" x14ac:dyDescent="0.3">
      <c r="C23" s="152">
        <f>SUM(C12:C21)</f>
        <v>0</v>
      </c>
      <c r="D23" s="164"/>
    </row>
    <row r="24" spans="1:4" ht="15" thickTop="1" x14ac:dyDescent="0.2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5</vt:i4>
      </vt:variant>
    </vt:vector>
  </HeadingPairs>
  <TitlesOfParts>
    <vt:vector size="9" baseType="lpstr">
      <vt:lpstr>תקציב נסיעה</vt:lpstr>
      <vt:lpstr>דוח נסיעה</vt:lpstr>
      <vt:lpstr>דוח נסיעה לדיווח</vt:lpstr>
      <vt:lpstr>דיווח למנהל</vt:lpstr>
      <vt:lpstr>'דוח נסיעה'!WPrint_Area_W</vt:lpstr>
      <vt:lpstr>'תקציב נסיעה'!WPrint_Area_W</vt:lpstr>
      <vt:lpstr>'דיווח למנהל'!בחירה</vt:lpstr>
      <vt:lpstr>'תקציב נסיעה'!בחירה</vt:lpstr>
      <vt:lpstr>בחירה_מרשימה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Doron Levit</cp:lastModifiedBy>
  <cp:lastPrinted>2016-03-30T13:16:20Z</cp:lastPrinted>
  <dcterms:created xsi:type="dcterms:W3CDTF">2016-02-06T09:27:52Z</dcterms:created>
  <dcterms:modified xsi:type="dcterms:W3CDTF">2017-05-18T12:54:30Z</dcterms:modified>
</cp:coreProperties>
</file>